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20" windowWidth="15180" windowHeight="11895"/>
  </bookViews>
  <sheets>
    <sheet name="1" sheetId="2" r:id="rId1"/>
    <sheet name="Sheet4" sheetId="4" state="hidden" r:id="rId2"/>
  </sheets>
  <definedNames>
    <definedName name="Positions">Sheet4!$B$1:$B$4</definedName>
    <definedName name="Precincts">Sheet4!$A$1:$A$6</definedName>
    <definedName name="_xlnm.Print_Area" localSheetId="0">'1'!$A$1:$K$37</definedName>
  </definedNames>
  <calcPr calcId="145621"/>
</workbook>
</file>

<file path=xl/calcChain.xml><?xml version="1.0" encoding="utf-8"?>
<calcChain xmlns="http://schemas.openxmlformats.org/spreadsheetml/2006/main">
  <c r="E27" i="2" l="1"/>
  <c r="E26" i="2"/>
  <c r="E25" i="2"/>
  <c r="E24" i="2"/>
  <c r="E23" i="2"/>
  <c r="E22" i="2"/>
  <c r="E21" i="2"/>
  <c r="E20" i="2"/>
  <c r="E19" i="2"/>
  <c r="E18" i="2"/>
  <c r="E17" i="2"/>
  <c r="E16" i="2"/>
  <c r="F16" i="2" s="1"/>
  <c r="E15" i="2"/>
  <c r="F15" i="2" s="1"/>
  <c r="E14" i="2"/>
  <c r="J18" i="2"/>
  <c r="J19" i="2"/>
  <c r="J20" i="2"/>
  <c r="J21" i="2"/>
  <c r="J22" i="2"/>
  <c r="J25" i="2"/>
  <c r="J26" i="2"/>
  <c r="J27" i="2"/>
  <c r="F18" i="2"/>
  <c r="G18" i="2"/>
  <c r="I18" i="2"/>
  <c r="F20" i="2"/>
  <c r="G20" i="2"/>
  <c r="I20" i="2"/>
  <c r="F22" i="2"/>
  <c r="G22" i="2"/>
  <c r="I22" i="2"/>
  <c r="F24" i="2"/>
  <c r="G24" i="2"/>
  <c r="I24" i="2"/>
  <c r="K24" i="2"/>
  <c r="F26" i="2"/>
  <c r="G26" i="2"/>
  <c r="I26" i="2"/>
  <c r="F19" i="2"/>
  <c r="G19" i="2"/>
  <c r="I19" i="2"/>
  <c r="F21" i="2"/>
  <c r="G21" i="2"/>
  <c r="I21" i="2"/>
  <c r="F23" i="2"/>
  <c r="G23" i="2"/>
  <c r="I23" i="2"/>
  <c r="K23" i="2"/>
  <c r="F25" i="2"/>
  <c r="G25" i="2"/>
  <c r="I25" i="2"/>
  <c r="F27" i="2"/>
  <c r="G27" i="2"/>
  <c r="I27" i="2"/>
  <c r="F17" i="2" l="1"/>
  <c r="G17" i="2" s="1"/>
  <c r="I17" i="2" s="1"/>
  <c r="K17" i="2" s="1"/>
  <c r="G16" i="2"/>
  <c r="I16" i="2" s="1"/>
  <c r="K16" i="2" s="1"/>
  <c r="G15" i="2"/>
  <c r="I15" i="2" s="1"/>
  <c r="J15" i="2" s="1"/>
  <c r="F14" i="2"/>
  <c r="G14" i="2" s="1"/>
  <c r="I14" i="2" s="1"/>
  <c r="K29" i="2" l="1"/>
  <c r="I29" i="2"/>
  <c r="J14" i="2"/>
  <c r="J29" i="2" s="1"/>
</calcChain>
</file>

<file path=xl/sharedStrings.xml><?xml version="1.0" encoding="utf-8"?>
<sst xmlns="http://schemas.openxmlformats.org/spreadsheetml/2006/main" count="63" uniqueCount="49">
  <si>
    <t>Surname:</t>
  </si>
  <si>
    <t>First Name:</t>
  </si>
  <si>
    <t>University ID:</t>
  </si>
  <si>
    <t>Position Number:</t>
  </si>
  <si>
    <t>Day</t>
  </si>
  <si>
    <t>Select From List</t>
  </si>
  <si>
    <t>Pay Week</t>
  </si>
  <si>
    <t>From
Hrs : Mins</t>
  </si>
  <si>
    <t>To
Hrs : Mins</t>
  </si>
  <si>
    <t>Paid Breaks
Hrs : Mins</t>
  </si>
  <si>
    <t>Unpaid Breaks
Hrs : Mins</t>
  </si>
  <si>
    <t>Hrs : Dec</t>
  </si>
  <si>
    <t>Thursday</t>
  </si>
  <si>
    <t>Friday</t>
  </si>
  <si>
    <t>Saturday</t>
  </si>
  <si>
    <t>Sunday</t>
  </si>
  <si>
    <t>Monday</t>
  </si>
  <si>
    <t>Tuesday</t>
  </si>
  <si>
    <t>Wednesday</t>
  </si>
  <si>
    <t xml:space="preserve">Total </t>
  </si>
  <si>
    <t>Appointment with pre-determined stand-down periods</t>
  </si>
  <si>
    <t>I have read and understood the conditions contained in clause 1, Standard Employment with Pre-determined Stand-down Periods of the paper: Library - Flexible Working Arrangements.</t>
  </si>
  <si>
    <t>Signature:</t>
  </si>
  <si>
    <t>Date:</t>
  </si>
  <si>
    <t>Delegate/Agent</t>
  </si>
  <si>
    <t>ARTS</t>
  </si>
  <si>
    <t>CHIFLEY</t>
  </si>
  <si>
    <t>LAW</t>
  </si>
  <si>
    <t>MENZIES</t>
  </si>
  <si>
    <t>HANCOCK</t>
  </si>
  <si>
    <t xml:space="preserve"> </t>
  </si>
  <si>
    <r>
      <t>Hours Worked</t>
    </r>
    <r>
      <rPr>
        <b/>
        <sz val="10"/>
        <rFont val="Arial"/>
        <family val="2"/>
      </rPr>
      <t xml:space="preserve">
</t>
    </r>
    <r>
      <rPr>
        <b/>
        <i/>
        <sz val="12"/>
        <rFont val="Arial"/>
        <family val="2"/>
      </rPr>
      <t>(24 Hr Format, with a colon - five thirty is 17:30)</t>
    </r>
  </si>
  <si>
    <r>
      <t>Lunch/Meal Break</t>
    </r>
    <r>
      <rPr>
        <sz val="12"/>
        <rFont val="Arial"/>
        <family val="2"/>
      </rPr>
      <t xml:space="preserve">
(</t>
    </r>
    <r>
      <rPr>
        <i/>
        <sz val="12"/>
        <rFont val="Arial"/>
        <family val="2"/>
      </rPr>
      <t>e.g.Lunch; exclude Tea breaks</t>
    </r>
    <r>
      <rPr>
        <sz val="12"/>
        <rFont val="Arial"/>
        <family val="2"/>
      </rPr>
      <t>)</t>
    </r>
  </si>
  <si>
    <r>
      <t xml:space="preserve">108 Allowance Hours
</t>
    </r>
    <r>
      <rPr>
        <i/>
        <sz val="12"/>
        <rFont val="Arial"/>
        <family val="2"/>
      </rPr>
      <t>(Evening loading)</t>
    </r>
  </si>
  <si>
    <r>
      <t xml:space="preserve">108a Allowance Hours
</t>
    </r>
    <r>
      <rPr>
        <i/>
        <sz val="12"/>
        <rFont val="Arial"/>
        <family val="2"/>
      </rPr>
      <t>(Weekend Loading)</t>
    </r>
  </si>
  <si>
    <t>Minimum Fortnightly Hours Pattern to be worked during semester periods</t>
  </si>
  <si>
    <t>Shift Work Coordinator :</t>
  </si>
  <si>
    <t>HR
Total Hours</t>
  </si>
  <si>
    <r>
      <t xml:space="preserve">Total Hours
</t>
    </r>
    <r>
      <rPr>
        <i/>
        <sz val="12"/>
        <rFont val="Arial"/>
        <family val="2"/>
      </rPr>
      <t>(Includes Paid Breaks)</t>
    </r>
  </si>
  <si>
    <t>19999 - ANU 02</t>
  </si>
  <si>
    <t>20000 - ANU 03</t>
  </si>
  <si>
    <t>20001 - ANU 04</t>
  </si>
  <si>
    <t>Appointment with Pre-Dermined Stand-Down Periods</t>
  </si>
  <si>
    <t>PERMANENT HOURS PATTERN</t>
  </si>
  <si>
    <t>Staff Member's Signature</t>
  </si>
  <si>
    <t>Supervisor's Name</t>
  </si>
  <si>
    <t>Supervisor's Signature</t>
  </si>
  <si>
    <t>Scholarly Information Services/Library</t>
  </si>
  <si>
    <t>Library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</si>
</sst>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d/mm/yyyy;@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color indexed="9"/>
      <name val="Arial"/>
      <family val="2"/>
    </font>
    <font>
      <sz val="12"/>
      <name val="Times New Roman"/>
      <family val="1"/>
    </font>
    <font>
      <b/>
      <sz val="24"/>
      <color indexed="9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12"/>
      <name val="Arial"/>
      <family val="2"/>
    </font>
    <font>
      <sz val="20"/>
      <name val="Arial"/>
      <family val="2"/>
    </font>
    <font>
      <u/>
      <sz val="20"/>
      <name val="Arial"/>
      <family val="2"/>
    </font>
    <font>
      <b/>
      <u/>
      <sz val="24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53"/>
        <bgColor indexed="43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20" fontId="0" fillId="2" borderId="0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NumberFormat="1" applyFill="1" applyBorder="1"/>
    <xf numFmtId="164" fontId="0" fillId="2" borderId="0" xfId="0" applyNumberForma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 vertical="center"/>
    </xf>
    <xf numFmtId="0" fontId="1" fillId="2" borderId="0" xfId="0" applyFont="1" applyFill="1" applyBorder="1"/>
    <xf numFmtId="0" fontId="2" fillId="5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43" fontId="1" fillId="6" borderId="13" xfId="1" applyFill="1" applyBorder="1" applyAlignment="1">
      <alignment horizontal="center" vertical="center"/>
    </xf>
    <xf numFmtId="43" fontId="1" fillId="6" borderId="14" xfId="1" applyFill="1" applyBorder="1" applyAlignment="1">
      <alignment horizontal="center" vertical="center"/>
    </xf>
    <xf numFmtId="0" fontId="9" fillId="2" borderId="0" xfId="0" applyFont="1" applyFill="1"/>
    <xf numFmtId="0" fontId="1" fillId="4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Fill="1"/>
    <xf numFmtId="0" fontId="0" fillId="0" borderId="0" xfId="0" applyFill="1"/>
    <xf numFmtId="0" fontId="3" fillId="4" borderId="4" xfId="0" applyFont="1" applyFill="1" applyBorder="1" applyAlignment="1">
      <alignment horizontal="center" vertical="center"/>
    </xf>
    <xf numFmtId="20" fontId="0" fillId="4" borderId="5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43" fontId="1" fillId="6" borderId="15" xfId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43" fontId="1" fillId="6" borderId="17" xfId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0" fillId="0" borderId="0" xfId="0" applyBorder="1"/>
    <xf numFmtId="0" fontId="5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0" fillId="0" borderId="0" xfId="0" applyFill="1" applyBorder="1"/>
    <xf numFmtId="0" fontId="13" fillId="0" borderId="0" xfId="0" applyFont="1" applyFill="1"/>
    <xf numFmtId="20" fontId="0" fillId="0" borderId="15" xfId="0" applyNumberFormat="1" applyBorder="1" applyAlignment="1">
      <alignment horizontal="center" vertical="center"/>
    </xf>
    <xf numFmtId="20" fontId="0" fillId="4" borderId="15" xfId="0" applyNumberForma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20" fontId="0" fillId="5" borderId="5" xfId="0" applyNumberFormat="1" applyFill="1" applyBorder="1" applyAlignment="1">
      <alignment horizontal="center" vertical="center"/>
    </xf>
    <xf numFmtId="20" fontId="0" fillId="5" borderId="8" xfId="0" applyNumberForma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4" borderId="26" xfId="0" applyNumberFormat="1" applyFill="1" applyBorder="1" applyAlignment="1">
      <alignment horizontal="center" vertical="center"/>
    </xf>
    <xf numFmtId="20" fontId="0" fillId="4" borderId="17" xfId="0" applyNumberForma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3" fillId="0" borderId="0" xfId="0" applyFont="1"/>
    <xf numFmtId="0" fontId="22" fillId="0" borderId="0" xfId="0" applyFont="1" applyBorder="1"/>
    <xf numFmtId="0" fontId="21" fillId="0" borderId="0" xfId="0" applyFont="1"/>
    <xf numFmtId="0" fontId="2" fillId="2" borderId="0" xfId="0" applyFont="1" applyFill="1" applyAlignment="1">
      <alignment horizontal="right" vertical="center"/>
    </xf>
    <xf numFmtId="0" fontId="16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10" fillId="7" borderId="0" xfId="0" applyFont="1" applyFill="1" applyBorder="1" applyAlignment="1"/>
    <xf numFmtId="0" fontId="2" fillId="7" borderId="0" xfId="0" applyFont="1" applyFill="1" applyBorder="1" applyAlignment="1"/>
    <xf numFmtId="0" fontId="10" fillId="7" borderId="42" xfId="0" applyFont="1" applyFill="1" applyBorder="1" applyAlignment="1"/>
    <xf numFmtId="0" fontId="0" fillId="7" borderId="0" xfId="0" applyFill="1"/>
    <xf numFmtId="0" fontId="14" fillId="7" borderId="0" xfId="0" applyFont="1" applyFill="1" applyBorder="1" applyAlignment="1">
      <alignment horizontal="center"/>
    </xf>
    <xf numFmtId="0" fontId="14" fillId="7" borderId="41" xfId="0" applyFont="1" applyFill="1" applyBorder="1" applyAlignment="1">
      <alignment horizont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7" fillId="4" borderId="33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" fillId="7" borderId="0" xfId="0" applyFont="1" applyFill="1" applyBorder="1" applyAlignment="1"/>
    <xf numFmtId="0" fontId="3" fillId="7" borderId="41" xfId="0" applyFont="1" applyFill="1" applyBorder="1" applyAlignment="1"/>
    <xf numFmtId="0" fontId="3" fillId="7" borderId="0" xfId="0" applyFont="1" applyFill="1" applyBorder="1" applyAlignment="1"/>
    <xf numFmtId="0" fontId="4" fillId="7" borderId="0" xfId="0" applyFont="1" applyFill="1" applyBorder="1" applyAlignment="1">
      <alignment horizontal="center"/>
    </xf>
    <xf numFmtId="0" fontId="0" fillId="4" borderId="40" xfId="0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2" fillId="7" borderId="0" xfId="0" applyNumberFormat="1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0</xdr:rowOff>
    </xdr:from>
    <xdr:to>
      <xdr:col>6</xdr:col>
      <xdr:colOff>1295400</xdr:colOff>
      <xdr:row>8</xdr:row>
      <xdr:rowOff>95250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133350" y="1381125"/>
          <a:ext cx="10458450" cy="942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Pre-determined stand-down period - please refer to ANU principal dates - http://info.anu.edu.au/ovc/Committees/110PP_Principal_Dates</a:t>
          </a: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First Working Day - Monday start of Semester 1</a:t>
          </a: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Mid Year Pre-Determined Stand-down start date - Sunday after end of June exam period</a:t>
          </a: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First Working Day Back from Stand-down - Monday start of Semester 2</a:t>
          </a: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End of Year Pre-Determined Stand-down start date - Sunday after end of November exam period </a:t>
          </a:r>
        </a:p>
      </xdr:txBody>
    </xdr:sp>
    <xdr:clientData/>
  </xdr:twoCellAnchor>
  <xdr:twoCellAnchor>
    <xdr:from>
      <xdr:col>8</xdr:col>
      <xdr:colOff>421821</xdr:colOff>
      <xdr:row>4</xdr:row>
      <xdr:rowOff>249009</xdr:rowOff>
    </xdr:from>
    <xdr:to>
      <xdr:col>10</xdr:col>
      <xdr:colOff>1020536</xdr:colOff>
      <xdr:row>5</xdr:row>
      <xdr:rowOff>108856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11634107" y="1650545"/>
          <a:ext cx="3755572" cy="2408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COMMENCEMENT DATE:</a:t>
          </a:r>
        </a:p>
        <a:p>
          <a:pPr algn="ctr" rtl="0">
            <a:defRPr sz="1000"/>
          </a:pPr>
          <a:endParaRPr lang="en-AU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0</xdr:row>
      <xdr:rowOff>133350</xdr:rowOff>
    </xdr:from>
    <xdr:to>
      <xdr:col>1</xdr:col>
      <xdr:colOff>695325</xdr:colOff>
      <xdr:row>2</xdr:row>
      <xdr:rowOff>285750</xdr:rowOff>
    </xdr:to>
    <xdr:pic>
      <xdr:nvPicPr>
        <xdr:cNvPr id="20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18764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7"/>
  <sheetViews>
    <sheetView tabSelected="1" zoomScale="70" zoomScaleNormal="70" workbookViewId="0">
      <pane xSplit="2" ySplit="11" topLeftCell="C12" activePane="bottomRight" state="frozenSplit"/>
      <selection activeCell="A4" sqref="A4:IV4"/>
      <selection pane="topRight" activeCell="C1" sqref="C1"/>
      <selection pane="bottomLeft" activeCell="A12" sqref="A12"/>
      <selection pane="bottomRight" activeCell="A15" sqref="A15"/>
    </sheetView>
  </sheetViews>
  <sheetFormatPr defaultRowHeight="12.75" x14ac:dyDescent="0.2"/>
  <cols>
    <col min="1" max="1" width="20.7109375" customWidth="1"/>
    <col min="2" max="2" width="18.5703125" customWidth="1"/>
    <col min="3" max="3" width="27.5703125" customWidth="1"/>
    <col min="4" max="4" width="29" customWidth="1"/>
    <col min="5" max="5" width="20.42578125" customWidth="1"/>
    <col min="6" max="6" width="23.140625" customWidth="1"/>
    <col min="7" max="7" width="27.28515625" customWidth="1"/>
    <col min="8" max="8" width="1.42578125" customWidth="1"/>
    <col min="9" max="10" width="23.7109375" customWidth="1"/>
    <col min="11" max="11" width="23.85546875" customWidth="1"/>
  </cols>
  <sheetData>
    <row r="1" spans="1:17" s="41" customFormat="1" ht="26.25" x14ac:dyDescent="0.4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7" s="72" customFormat="1" ht="26.25" x14ac:dyDescent="0.4">
      <c r="A2" s="83" t="s">
        <v>42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7" s="73" customFormat="1" ht="30" x14ac:dyDescent="0.4">
      <c r="A3" s="89" t="s">
        <v>43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7" s="74" customFormat="1" ht="26.25" x14ac:dyDescent="0.4">
      <c r="A4" s="83" t="s">
        <v>35</v>
      </c>
      <c r="B4" s="82"/>
      <c r="C4" s="82"/>
      <c r="D4" s="82"/>
      <c r="E4" s="82"/>
      <c r="F4" s="82"/>
      <c r="G4" s="82"/>
      <c r="H4" s="82"/>
      <c r="I4" s="82"/>
      <c r="J4" s="82"/>
      <c r="K4" s="82"/>
      <c r="Q4" s="74" t="s">
        <v>30</v>
      </c>
    </row>
    <row r="5" spans="1:17" ht="30" x14ac:dyDescent="0.4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7" s="41" customFormat="1" x14ac:dyDescent="0.2">
      <c r="A6" s="90" t="s">
        <v>30</v>
      </c>
      <c r="B6" s="90"/>
      <c r="C6" s="90"/>
      <c r="D6" s="90"/>
      <c r="E6" s="77"/>
      <c r="F6" s="77"/>
      <c r="G6" s="77"/>
      <c r="H6" s="77"/>
      <c r="I6" s="77"/>
      <c r="J6" s="77"/>
      <c r="K6" s="78"/>
    </row>
    <row r="7" spans="1:17" s="41" customFormat="1" ht="11.25" customHeight="1" x14ac:dyDescent="0.2">
      <c r="A7" s="79"/>
      <c r="B7" s="79"/>
      <c r="C7" s="79"/>
      <c r="D7" s="79"/>
      <c r="E7" s="77"/>
      <c r="F7" s="77"/>
      <c r="G7" s="77"/>
      <c r="H7" s="77"/>
      <c r="I7" s="77"/>
      <c r="J7" s="105"/>
      <c r="K7" s="78"/>
      <c r="L7" s="52"/>
      <c r="M7" s="52"/>
      <c r="N7" s="52"/>
    </row>
    <row r="8" spans="1:17" x14ac:dyDescent="0.2">
      <c r="A8" s="91" t="s">
        <v>30</v>
      </c>
      <c r="B8" s="92"/>
      <c r="C8" s="92"/>
      <c r="D8" s="92"/>
      <c r="E8" s="77"/>
      <c r="F8" s="77"/>
      <c r="G8" s="77"/>
      <c r="H8" s="77"/>
      <c r="I8" s="77"/>
      <c r="J8" s="105"/>
      <c r="K8" s="80"/>
      <c r="L8" s="31"/>
      <c r="M8" s="31"/>
      <c r="N8" s="31"/>
    </row>
    <row r="9" spans="1:17" ht="13.5" thickBot="1" x14ac:dyDescent="0.25">
      <c r="A9" s="81"/>
      <c r="B9" s="81"/>
      <c r="C9" s="81"/>
      <c r="D9" s="81"/>
      <c r="E9" s="81"/>
      <c r="F9" s="81"/>
      <c r="G9" s="81"/>
      <c r="H9" s="81"/>
      <c r="I9" s="81"/>
      <c r="J9" s="93"/>
      <c r="K9" s="93"/>
      <c r="L9" s="31"/>
      <c r="M9" s="31"/>
      <c r="N9" s="31"/>
    </row>
    <row r="10" spans="1:17" s="39" customFormat="1" ht="18" customHeight="1" x14ac:dyDescent="0.25">
      <c r="A10" s="88" t="s">
        <v>0</v>
      </c>
      <c r="B10" s="87"/>
      <c r="C10" s="86" t="s">
        <v>1</v>
      </c>
      <c r="D10" s="87"/>
      <c r="E10" s="86" t="s">
        <v>2</v>
      </c>
      <c r="F10" s="87"/>
      <c r="G10" s="86" t="s">
        <v>3</v>
      </c>
      <c r="H10" s="108"/>
      <c r="I10" s="87"/>
      <c r="J10" s="86" t="s">
        <v>36</v>
      </c>
      <c r="K10" s="106"/>
      <c r="L10" s="53"/>
      <c r="M10" s="53"/>
      <c r="N10" s="53"/>
    </row>
    <row r="11" spans="1:17" ht="30.75" customHeight="1" thickBot="1" x14ac:dyDescent="0.3">
      <c r="A11" s="94"/>
      <c r="B11" s="85"/>
      <c r="C11" s="84"/>
      <c r="D11" s="85"/>
      <c r="E11" s="84"/>
      <c r="F11" s="85"/>
      <c r="G11" s="109"/>
      <c r="H11" s="110"/>
      <c r="I11" s="111"/>
      <c r="J11" s="84"/>
      <c r="K11" s="107"/>
      <c r="L11" s="31"/>
      <c r="M11" s="31"/>
      <c r="N11" s="31"/>
      <c r="Q11" s="40" t="s">
        <v>30</v>
      </c>
    </row>
    <row r="12" spans="1:17" ht="50.25" customHeight="1" thickBot="1" x14ac:dyDescent="0.25">
      <c r="A12" s="43" t="s">
        <v>48</v>
      </c>
      <c r="B12" s="44" t="s">
        <v>4</v>
      </c>
      <c r="C12" s="102" t="s">
        <v>31</v>
      </c>
      <c r="D12" s="103"/>
      <c r="E12" s="102" t="s">
        <v>32</v>
      </c>
      <c r="F12" s="104"/>
      <c r="G12" s="45" t="s">
        <v>38</v>
      </c>
      <c r="H12" s="22"/>
      <c r="I12" s="46" t="s">
        <v>37</v>
      </c>
      <c r="J12" s="47" t="s">
        <v>33</v>
      </c>
      <c r="K12" s="48" t="s">
        <v>34</v>
      </c>
      <c r="L12" s="31"/>
      <c r="M12" s="31"/>
      <c r="N12" s="31"/>
    </row>
    <row r="13" spans="1:17" ht="26.25" thickBot="1" x14ac:dyDescent="0.25">
      <c r="A13" s="28" t="s">
        <v>5</v>
      </c>
      <c r="B13" s="23" t="s">
        <v>6</v>
      </c>
      <c r="C13" s="58" t="s">
        <v>7</v>
      </c>
      <c r="D13" s="58" t="s">
        <v>8</v>
      </c>
      <c r="E13" s="58" t="s">
        <v>9</v>
      </c>
      <c r="F13" s="58" t="s">
        <v>10</v>
      </c>
      <c r="G13" s="59"/>
      <c r="H13" s="56"/>
      <c r="I13" s="23" t="s">
        <v>11</v>
      </c>
      <c r="J13" s="23" t="s">
        <v>11</v>
      </c>
      <c r="K13" s="2" t="s">
        <v>11</v>
      </c>
      <c r="L13" s="31"/>
      <c r="M13" s="31"/>
      <c r="N13" s="31"/>
    </row>
    <row r="14" spans="1:17" ht="24" customHeight="1" x14ac:dyDescent="0.2">
      <c r="A14" s="3"/>
      <c r="B14" s="57" t="s">
        <v>12</v>
      </c>
      <c r="C14" s="62"/>
      <c r="D14" s="63"/>
      <c r="E14" s="4" t="str">
        <f>IF((AND((D14-INT(D14)*24)&gt;0.75,(D14-INT(D14)*24)-(C14-INT(C14)*24)&gt;0.20902777777)),"0:20","0:00")</f>
        <v>0:00</v>
      </c>
      <c r="F14" s="4" t="str">
        <f t="shared" ref="F14:F27" si="0">IF(E14="0:20","0:10","0:00")</f>
        <v>0:00</v>
      </c>
      <c r="G14" s="64">
        <f t="shared" ref="G14:G27" si="1">IF(E14="",D14-C14-F14,D14-C14-F14)</f>
        <v>0</v>
      </c>
      <c r="H14" s="60"/>
      <c r="I14" s="7">
        <f>(G14-INT(G14))*24</f>
        <v>0</v>
      </c>
      <c r="J14" s="7">
        <f>IF(D14&gt;0.75,I14,0)</f>
        <v>0</v>
      </c>
      <c r="K14" s="24"/>
      <c r="L14" s="31"/>
      <c r="M14" s="31"/>
      <c r="N14" s="31"/>
    </row>
    <row r="15" spans="1:17" ht="24" customHeight="1" x14ac:dyDescent="0.2">
      <c r="A15" s="5"/>
      <c r="B15" s="49" t="s">
        <v>13</v>
      </c>
      <c r="C15" s="65"/>
      <c r="D15" s="6"/>
      <c r="E15" s="54" t="str">
        <f>IF((AND((D15-INT(D15)*24)&gt;0.75,(D15-INT(D15)*24)-(C15-INT(C15)*24)&gt;0.20902777777)),"0:20","0:00")</f>
        <v>0:00</v>
      </c>
      <c r="F15" s="6" t="str">
        <f t="shared" si="0"/>
        <v>0:00</v>
      </c>
      <c r="G15" s="66">
        <f t="shared" si="1"/>
        <v>0</v>
      </c>
      <c r="H15" s="60"/>
      <c r="I15" s="7">
        <f t="shared" ref="I15:I27" si="2">(G15-INT(G15))*24</f>
        <v>0</v>
      </c>
      <c r="J15" s="7">
        <f t="shared" ref="J15:J27" si="3">IF(D15&gt;0.75,I15,0)</f>
        <v>0</v>
      </c>
      <c r="K15" s="24"/>
      <c r="L15" s="31"/>
      <c r="M15" s="31"/>
      <c r="N15" s="31"/>
    </row>
    <row r="16" spans="1:17" ht="24" customHeight="1" x14ac:dyDescent="0.2">
      <c r="A16" s="32"/>
      <c r="B16" s="50" t="s">
        <v>14</v>
      </c>
      <c r="C16" s="67"/>
      <c r="D16" s="33"/>
      <c r="E16" s="55" t="str">
        <f>IF((D16-INT(D16)*24)-(C16-INT(C16)*24)&gt;0.20902777777,"0:20","0:00")</f>
        <v>0:00</v>
      </c>
      <c r="F16" s="33" t="str">
        <f t="shared" si="0"/>
        <v>0:00</v>
      </c>
      <c r="G16" s="68">
        <f t="shared" si="1"/>
        <v>0</v>
      </c>
      <c r="H16" s="60"/>
      <c r="I16" s="7">
        <f t="shared" si="2"/>
        <v>0</v>
      </c>
      <c r="J16" s="35"/>
      <c r="K16" s="36">
        <f>I16</f>
        <v>0</v>
      </c>
      <c r="L16" s="31"/>
      <c r="M16" s="31"/>
      <c r="N16" s="31"/>
    </row>
    <row r="17" spans="1:14" ht="24" customHeight="1" x14ac:dyDescent="0.2">
      <c r="A17" s="32"/>
      <c r="B17" s="50" t="s">
        <v>15</v>
      </c>
      <c r="C17" s="67"/>
      <c r="D17" s="33"/>
      <c r="E17" s="55" t="str">
        <f>IF((D17-INT(D17)*24)-(C17-INT(C17)*24)&gt;0.20902777777,"0:20","0:00")</f>
        <v>0:00</v>
      </c>
      <c r="F17" s="33" t="str">
        <f t="shared" si="0"/>
        <v>0:00</v>
      </c>
      <c r="G17" s="68">
        <f t="shared" si="1"/>
        <v>0</v>
      </c>
      <c r="H17" s="60"/>
      <c r="I17" s="7">
        <f t="shared" si="2"/>
        <v>0</v>
      </c>
      <c r="J17" s="35"/>
      <c r="K17" s="36">
        <f>I17</f>
        <v>0</v>
      </c>
      <c r="L17" s="31"/>
      <c r="M17" s="31"/>
      <c r="N17" s="31"/>
    </row>
    <row r="18" spans="1:14" ht="24" customHeight="1" x14ac:dyDescent="0.2">
      <c r="A18" s="5"/>
      <c r="B18" s="49" t="s">
        <v>16</v>
      </c>
      <c r="C18" s="65"/>
      <c r="D18" s="6"/>
      <c r="E18" s="54" t="str">
        <f>IF((AND((D18-INT(D18)*24)&gt;0.75,(D18-INT(D18)*24)-(C18-INT(C18)*24)&gt;0.20902777777)),"0:20","0:00")</f>
        <v>0:00</v>
      </c>
      <c r="F18" s="6" t="str">
        <f t="shared" si="0"/>
        <v>0:00</v>
      </c>
      <c r="G18" s="66">
        <f t="shared" si="1"/>
        <v>0</v>
      </c>
      <c r="H18" s="60"/>
      <c r="I18" s="7">
        <f t="shared" si="2"/>
        <v>0</v>
      </c>
      <c r="J18" s="34">
        <f t="shared" si="3"/>
        <v>0</v>
      </c>
      <c r="K18" s="37"/>
      <c r="L18" s="31"/>
      <c r="M18" s="31"/>
      <c r="N18" s="31"/>
    </row>
    <row r="19" spans="1:14" ht="24" customHeight="1" x14ac:dyDescent="0.2">
      <c r="A19" s="5"/>
      <c r="B19" s="49" t="s">
        <v>17</v>
      </c>
      <c r="C19" s="65"/>
      <c r="D19" s="6"/>
      <c r="E19" s="54" t="str">
        <f>IF((AND((D19-INT(D19)*24)&gt;0.75,(D19-INT(D19)*24)-(C19-INT(C19)*24)&gt;0.20902777777)),"0:20","0:00")</f>
        <v>0:00</v>
      </c>
      <c r="F19" s="6" t="str">
        <f t="shared" si="0"/>
        <v>0:00</v>
      </c>
      <c r="G19" s="66">
        <f t="shared" si="1"/>
        <v>0</v>
      </c>
      <c r="H19" s="60"/>
      <c r="I19" s="7">
        <f t="shared" si="2"/>
        <v>0</v>
      </c>
      <c r="J19" s="34">
        <f t="shared" si="3"/>
        <v>0</v>
      </c>
      <c r="K19" s="37"/>
      <c r="L19" s="31"/>
      <c r="M19" s="31"/>
      <c r="N19" s="31"/>
    </row>
    <row r="20" spans="1:14" ht="24" customHeight="1" x14ac:dyDescent="0.2">
      <c r="A20" s="5"/>
      <c r="B20" s="49" t="s">
        <v>18</v>
      </c>
      <c r="C20" s="65"/>
      <c r="D20" s="6"/>
      <c r="E20" s="54" t="str">
        <f>IF((AND((D20-INT(D20)*24)&gt;0.75,(D20-INT(D20)*24)-(C20-INT(C20)*24)&gt;0.20902777777)),"0:20","0:00")</f>
        <v>0:00</v>
      </c>
      <c r="F20" s="6" t="str">
        <f t="shared" si="0"/>
        <v>0:00</v>
      </c>
      <c r="G20" s="66">
        <f t="shared" si="1"/>
        <v>0</v>
      </c>
      <c r="H20" s="60"/>
      <c r="I20" s="7">
        <f t="shared" si="2"/>
        <v>0</v>
      </c>
      <c r="J20" s="34">
        <f t="shared" si="3"/>
        <v>0</v>
      </c>
      <c r="K20" s="37"/>
      <c r="L20" s="31"/>
      <c r="M20" s="31"/>
      <c r="N20" s="31"/>
    </row>
    <row r="21" spans="1:14" ht="24" customHeight="1" x14ac:dyDescent="0.2">
      <c r="A21" s="5"/>
      <c r="B21" s="49" t="s">
        <v>12</v>
      </c>
      <c r="C21" s="65"/>
      <c r="D21" s="6"/>
      <c r="E21" s="54" t="str">
        <f>IF((AND((D21-INT(D21)*24)&gt;0.75,(D21-INT(D21)*24)-(C21-INT(C21)*24)&gt;0.20902777777)),"0:20","0:00")</f>
        <v>0:00</v>
      </c>
      <c r="F21" s="6" t="str">
        <f t="shared" si="0"/>
        <v>0:00</v>
      </c>
      <c r="G21" s="66">
        <f t="shared" si="1"/>
        <v>0</v>
      </c>
      <c r="H21" s="60"/>
      <c r="I21" s="7">
        <f t="shared" si="2"/>
        <v>0</v>
      </c>
      <c r="J21" s="34">
        <f t="shared" si="3"/>
        <v>0</v>
      </c>
      <c r="K21" s="37"/>
      <c r="L21" s="31"/>
      <c r="M21" s="31"/>
      <c r="N21" s="31"/>
    </row>
    <row r="22" spans="1:14" ht="24" customHeight="1" x14ac:dyDescent="0.2">
      <c r="A22" s="5"/>
      <c r="B22" s="49" t="s">
        <v>13</v>
      </c>
      <c r="C22" s="65"/>
      <c r="D22" s="6"/>
      <c r="E22" s="54" t="str">
        <f>IF((AND((D22-INT(D22)*24)&gt;0.75,(D22-INT(D22)*24)-(C22-INT(C22)*24)&gt;0.20902777777)),"0:20","0:00")</f>
        <v>0:00</v>
      </c>
      <c r="F22" s="6" t="str">
        <f t="shared" si="0"/>
        <v>0:00</v>
      </c>
      <c r="G22" s="66">
        <f t="shared" si="1"/>
        <v>0</v>
      </c>
      <c r="H22" s="60"/>
      <c r="I22" s="7">
        <f t="shared" si="2"/>
        <v>0</v>
      </c>
      <c r="J22" s="34">
        <f t="shared" si="3"/>
        <v>0</v>
      </c>
      <c r="K22" s="37"/>
      <c r="L22" s="31"/>
      <c r="M22" s="31"/>
      <c r="N22" s="31"/>
    </row>
    <row r="23" spans="1:14" ht="24" customHeight="1" x14ac:dyDescent="0.2">
      <c r="A23" s="32"/>
      <c r="B23" s="50" t="s">
        <v>14</v>
      </c>
      <c r="C23" s="67"/>
      <c r="D23" s="33"/>
      <c r="E23" s="55" t="str">
        <f>IF((D23-INT(D23)*24)-(C23-INT(C23)*24)&gt;0.20902777777,"0:20","0:00")</f>
        <v>0:00</v>
      </c>
      <c r="F23" s="33" t="str">
        <f t="shared" si="0"/>
        <v>0:00</v>
      </c>
      <c r="G23" s="68">
        <f t="shared" si="1"/>
        <v>0</v>
      </c>
      <c r="H23" s="60"/>
      <c r="I23" s="7">
        <f t="shared" si="2"/>
        <v>0</v>
      </c>
      <c r="J23" s="35"/>
      <c r="K23" s="36">
        <f>I23</f>
        <v>0</v>
      </c>
      <c r="L23" s="31"/>
      <c r="M23" s="31"/>
      <c r="N23" s="31"/>
    </row>
    <row r="24" spans="1:14" ht="24" customHeight="1" x14ac:dyDescent="0.2">
      <c r="A24" s="32"/>
      <c r="B24" s="50" t="s">
        <v>15</v>
      </c>
      <c r="C24" s="67"/>
      <c r="D24" s="33"/>
      <c r="E24" s="55" t="str">
        <f>IF((D24-INT(D24)*24)-(C24-INT(C24)*24)&gt;0.20902777777,"0:20","0:00")</f>
        <v>0:00</v>
      </c>
      <c r="F24" s="33" t="str">
        <f t="shared" si="0"/>
        <v>0:00</v>
      </c>
      <c r="G24" s="68">
        <f t="shared" si="1"/>
        <v>0</v>
      </c>
      <c r="H24" s="60"/>
      <c r="I24" s="7">
        <f t="shared" si="2"/>
        <v>0</v>
      </c>
      <c r="J24" s="35"/>
      <c r="K24" s="36">
        <f>I24</f>
        <v>0</v>
      </c>
      <c r="L24" s="31"/>
      <c r="M24" s="31"/>
      <c r="N24" s="31"/>
    </row>
    <row r="25" spans="1:14" ht="24" customHeight="1" x14ac:dyDescent="0.2">
      <c r="A25" s="5"/>
      <c r="B25" s="49" t="s">
        <v>16</v>
      </c>
      <c r="C25" s="65"/>
      <c r="D25" s="6"/>
      <c r="E25" s="54" t="str">
        <f>IF((AND((D25-INT(D25)*24)&gt;0.75,(D25-INT(D25)*24)-(C25-INT(C25)*24)&gt;0.20902777777)),"0:20","0:00")</f>
        <v>0:00</v>
      </c>
      <c r="F25" s="6" t="str">
        <f t="shared" si="0"/>
        <v>0:00</v>
      </c>
      <c r="G25" s="66">
        <f t="shared" si="1"/>
        <v>0</v>
      </c>
      <c r="H25" s="60"/>
      <c r="I25" s="7">
        <f t="shared" si="2"/>
        <v>0</v>
      </c>
      <c r="J25" s="34">
        <f t="shared" si="3"/>
        <v>0</v>
      </c>
      <c r="K25" s="37"/>
      <c r="L25" s="31"/>
      <c r="M25" s="31"/>
      <c r="N25" s="31"/>
    </row>
    <row r="26" spans="1:14" ht="24" customHeight="1" x14ac:dyDescent="0.2">
      <c r="A26" s="5"/>
      <c r="B26" s="49" t="s">
        <v>17</v>
      </c>
      <c r="C26" s="65"/>
      <c r="D26" s="6"/>
      <c r="E26" s="54" t="str">
        <f>IF((AND((D26-INT(D26)*24)&gt;0.75,(D26-INT(D26)*24)-(C26-INT(C26)*24)&gt;0.20902777777)),"0:20","0:00")</f>
        <v>0:00</v>
      </c>
      <c r="F26" s="6" t="str">
        <f t="shared" si="0"/>
        <v>0:00</v>
      </c>
      <c r="G26" s="66">
        <f t="shared" si="1"/>
        <v>0</v>
      </c>
      <c r="H26" s="60"/>
      <c r="I26" s="7">
        <f t="shared" si="2"/>
        <v>0</v>
      </c>
      <c r="J26" s="7">
        <f t="shared" si="3"/>
        <v>0</v>
      </c>
      <c r="K26" s="24"/>
      <c r="L26" s="31"/>
      <c r="M26" s="31"/>
      <c r="N26" s="31"/>
    </row>
    <row r="27" spans="1:14" ht="24" customHeight="1" thickBot="1" x14ac:dyDescent="0.25">
      <c r="A27" s="8"/>
      <c r="B27" s="51" t="s">
        <v>18</v>
      </c>
      <c r="C27" s="69"/>
      <c r="D27" s="9"/>
      <c r="E27" s="70" t="str">
        <f>IF((AND((D27-INT(D27)*24)&gt;0.75,(D27-INT(D27)*24)-(C27-INT(C27)*24)&gt;0.20902777777)),"0:20","0:00")</f>
        <v>0:00</v>
      </c>
      <c r="F27" s="9" t="str">
        <f t="shared" si="0"/>
        <v>0:00</v>
      </c>
      <c r="G27" s="71">
        <f t="shared" si="1"/>
        <v>0</v>
      </c>
      <c r="H27" s="61"/>
      <c r="I27" s="7">
        <f t="shared" si="2"/>
        <v>0</v>
      </c>
      <c r="J27" s="7">
        <f t="shared" si="3"/>
        <v>0</v>
      </c>
      <c r="K27" s="25"/>
      <c r="L27" s="31"/>
      <c r="M27" s="31"/>
      <c r="N27" s="31"/>
    </row>
    <row r="28" spans="1:14" x14ac:dyDescent="0.2">
      <c r="A28" s="1"/>
      <c r="B28" s="10"/>
      <c r="C28" s="11"/>
      <c r="D28" s="11"/>
      <c r="E28" s="11"/>
      <c r="F28" s="11"/>
      <c r="G28" s="11"/>
      <c r="H28" s="11"/>
      <c r="I28" s="12"/>
      <c r="J28" s="13"/>
      <c r="K28" s="12"/>
      <c r="L28" s="31"/>
      <c r="M28" s="31"/>
      <c r="N28" s="31"/>
    </row>
    <row r="29" spans="1:14" ht="18" customHeight="1" thickBot="1" x14ac:dyDescent="0.25">
      <c r="A29" s="1"/>
      <c r="B29" s="1"/>
      <c r="C29" s="14"/>
      <c r="D29" s="14"/>
      <c r="E29" s="14"/>
      <c r="F29" s="14"/>
      <c r="G29" s="38" t="s">
        <v>19</v>
      </c>
      <c r="H29" s="15"/>
      <c r="I29" s="16">
        <f>SUM(I14:I27)</f>
        <v>0</v>
      </c>
      <c r="J29" s="16">
        <f>SUM(J14:J27)</f>
        <v>0</v>
      </c>
      <c r="K29" s="16">
        <f>SUM(K14:K27)</f>
        <v>0</v>
      </c>
      <c r="L29" s="31"/>
      <c r="M29" s="31"/>
      <c r="N29" s="31"/>
    </row>
    <row r="30" spans="1:14" ht="13.5" customHeight="1" thickTop="1" x14ac:dyDescent="0.2">
      <c r="A30" s="1"/>
      <c r="B30" s="1"/>
      <c r="C30" s="14"/>
      <c r="D30" s="14"/>
      <c r="E30" s="14"/>
      <c r="F30" s="14"/>
      <c r="G30" s="42"/>
      <c r="H30" s="15"/>
      <c r="I30" s="17"/>
      <c r="J30" s="17"/>
      <c r="K30" s="17"/>
      <c r="L30" s="31"/>
      <c r="M30" s="31"/>
      <c r="N30" s="31"/>
    </row>
    <row r="31" spans="1:14" x14ac:dyDescent="0.2">
      <c r="A31" s="1"/>
      <c r="B31" s="19" t="s">
        <v>20</v>
      </c>
      <c r="C31" s="1"/>
      <c r="D31" s="18"/>
      <c r="E31" s="18"/>
      <c r="F31" s="18"/>
      <c r="G31" s="18"/>
      <c r="H31" s="18"/>
      <c r="I31" s="18"/>
      <c r="J31" s="18"/>
      <c r="K31" s="18"/>
      <c r="L31" s="31"/>
      <c r="M31" s="31"/>
      <c r="N31" s="31"/>
    </row>
    <row r="32" spans="1:14" x14ac:dyDescent="0.2">
      <c r="A32" s="1"/>
      <c r="B32" s="26" t="s">
        <v>21</v>
      </c>
      <c r="C32" s="18"/>
      <c r="D32" s="18"/>
      <c r="E32" s="18"/>
      <c r="F32" s="18"/>
      <c r="G32" s="18"/>
      <c r="H32" s="18"/>
      <c r="I32" s="18"/>
      <c r="J32" s="18"/>
      <c r="K32" s="18"/>
      <c r="L32" s="31"/>
      <c r="M32" s="31"/>
      <c r="N32" s="31"/>
    </row>
    <row r="33" spans="1:14" ht="40.5" customHeight="1" x14ac:dyDescent="0.2">
      <c r="A33" s="20" t="s">
        <v>22</v>
      </c>
      <c r="B33" s="95"/>
      <c r="C33" s="96"/>
      <c r="D33" s="97"/>
      <c r="E33" s="20" t="s">
        <v>23</v>
      </c>
      <c r="F33" s="27"/>
      <c r="G33" s="75" t="s">
        <v>45</v>
      </c>
      <c r="I33" s="95"/>
      <c r="J33" s="96"/>
      <c r="K33" s="97"/>
      <c r="L33" s="31"/>
      <c r="M33" s="31"/>
      <c r="N33" s="31"/>
    </row>
    <row r="34" spans="1:14" x14ac:dyDescent="0.2">
      <c r="A34" s="18"/>
      <c r="B34" s="101" t="s">
        <v>44</v>
      </c>
      <c r="C34" s="99"/>
      <c r="D34" s="100"/>
      <c r="E34" s="18"/>
      <c r="F34" s="21"/>
      <c r="G34" s="18"/>
      <c r="H34" s="1"/>
      <c r="I34" s="98"/>
      <c r="J34" s="99"/>
      <c r="K34" s="100"/>
      <c r="L34" s="31"/>
      <c r="M34" s="31"/>
      <c r="N34" s="31"/>
    </row>
    <row r="35" spans="1:14" ht="38.25" customHeight="1" x14ac:dyDescent="0.2">
      <c r="A35" s="20" t="s">
        <v>22</v>
      </c>
      <c r="B35" s="95"/>
      <c r="C35" s="96"/>
      <c r="D35" s="97"/>
      <c r="E35" s="20" t="s">
        <v>23</v>
      </c>
      <c r="F35" s="27"/>
      <c r="G35" s="75" t="s">
        <v>46</v>
      </c>
      <c r="I35" s="95"/>
      <c r="J35" s="96"/>
      <c r="K35" s="97"/>
      <c r="L35" s="31"/>
      <c r="M35" s="31"/>
      <c r="N35" s="31"/>
    </row>
    <row r="36" spans="1:14" x14ac:dyDescent="0.2">
      <c r="A36" s="18"/>
      <c r="B36" s="98" t="s">
        <v>24</v>
      </c>
      <c r="C36" s="99"/>
      <c r="D36" s="100"/>
      <c r="E36" s="18"/>
      <c r="F36" s="18"/>
      <c r="G36" s="18"/>
      <c r="H36" s="18"/>
      <c r="I36" s="98"/>
      <c r="J36" s="99"/>
      <c r="K36" s="100"/>
      <c r="L36" s="31"/>
      <c r="M36" s="31"/>
      <c r="N36" s="31"/>
    </row>
    <row r="37" spans="1:14" ht="7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protectedRanges>
    <protectedRange sqref="B33 B35 F35 F33 I33 I35" name="Signature"/>
    <protectedRange sqref="C14:D27" name="HoursWorked"/>
    <protectedRange sqref="I11:J11 A11:G11" name="PersonalDetails"/>
  </protectedRanges>
  <mergeCells count="28">
    <mergeCell ref="C12:D12"/>
    <mergeCell ref="E12:F12"/>
    <mergeCell ref="J7:J8"/>
    <mergeCell ref="J10:K10"/>
    <mergeCell ref="J11:K11"/>
    <mergeCell ref="G10:I10"/>
    <mergeCell ref="G11:I11"/>
    <mergeCell ref="I33:K33"/>
    <mergeCell ref="I34:K34"/>
    <mergeCell ref="B36:D36"/>
    <mergeCell ref="B33:D33"/>
    <mergeCell ref="B35:D35"/>
    <mergeCell ref="B34:D34"/>
    <mergeCell ref="I35:K35"/>
    <mergeCell ref="I36:K36"/>
    <mergeCell ref="A1:K1"/>
    <mergeCell ref="A4:K4"/>
    <mergeCell ref="C11:D11"/>
    <mergeCell ref="E10:F10"/>
    <mergeCell ref="E11:F11"/>
    <mergeCell ref="A10:B10"/>
    <mergeCell ref="C10:D10"/>
    <mergeCell ref="A2:K2"/>
    <mergeCell ref="A3:K3"/>
    <mergeCell ref="A6:D6"/>
    <mergeCell ref="A8:D8"/>
    <mergeCell ref="J9:K9"/>
    <mergeCell ref="A11:B11"/>
  </mergeCells>
  <phoneticPr fontId="11" type="noConversion"/>
  <dataValidations count="2">
    <dataValidation type="list" allowBlank="1" showInputMessage="1" showErrorMessage="1" sqref="A14:A27">
      <formula1>Precincts</formula1>
    </dataValidation>
    <dataValidation type="list" allowBlank="1" showInputMessage="1" showErrorMessage="1" sqref="G11:I11">
      <formula1 xml:space="preserve"> Positions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6"/>
  <sheetViews>
    <sheetView workbookViewId="0">
      <selection activeCell="B4" sqref="B1:B4"/>
    </sheetView>
  </sheetViews>
  <sheetFormatPr defaultRowHeight="12.75" x14ac:dyDescent="0.2"/>
  <cols>
    <col min="1" max="1" width="10.140625" bestFit="1" customWidth="1"/>
  </cols>
  <sheetData>
    <row r="1" spans="1:2" x14ac:dyDescent="0.2">
      <c r="A1" s="29"/>
    </row>
    <row r="2" spans="1:2" x14ac:dyDescent="0.2">
      <c r="A2" s="30" t="s">
        <v>25</v>
      </c>
      <c r="B2" t="s">
        <v>39</v>
      </c>
    </row>
    <row r="3" spans="1:2" x14ac:dyDescent="0.2">
      <c r="A3" s="31" t="s">
        <v>26</v>
      </c>
      <c r="B3" t="s">
        <v>40</v>
      </c>
    </row>
    <row r="4" spans="1:2" x14ac:dyDescent="0.2">
      <c r="A4" s="31" t="s">
        <v>29</v>
      </c>
      <c r="B4" t="s">
        <v>41</v>
      </c>
    </row>
    <row r="5" spans="1:2" x14ac:dyDescent="0.2">
      <c r="A5" s="31" t="s">
        <v>27</v>
      </c>
    </row>
    <row r="6" spans="1:2" x14ac:dyDescent="0.2">
      <c r="A6" s="31" t="s">
        <v>28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</vt:lpstr>
      <vt:lpstr>Sheet4</vt:lpstr>
      <vt:lpstr>Positions</vt:lpstr>
      <vt:lpstr>Precincts</vt:lpstr>
      <vt:lpstr>'1'!Print_Area</vt:lpstr>
    </vt:vector>
  </TitlesOfParts>
  <Company>ANU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u4596363</dc:creator>
  <cp:lastModifiedBy>Patricia Hood</cp:lastModifiedBy>
  <cp:lastPrinted>2014-02-03T23:23:38Z</cp:lastPrinted>
  <dcterms:created xsi:type="dcterms:W3CDTF">2009-12-11T00:34:13Z</dcterms:created>
  <dcterms:modified xsi:type="dcterms:W3CDTF">2014-02-10T23:59:46Z</dcterms:modified>
</cp:coreProperties>
</file>