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workbookProtection workbookPassword="F888" lockStructure="1"/>
  <bookViews>
    <workbookView xWindow="480" yWindow="120" windowWidth="15180" windowHeight="11895"/>
  </bookViews>
  <sheets>
    <sheet name="3" sheetId="1" r:id="rId1"/>
    <sheet name="Sheet4" sheetId="4" state="hidden" r:id="rId2"/>
  </sheets>
  <definedNames>
    <definedName name="Positions">Sheet4!$B$1:$B$4</definedName>
    <definedName name="Precincts">Sheet4!$A$1:$A$6</definedName>
  </definedNames>
  <calcPr calcId="145621"/>
</workbook>
</file>

<file path=xl/calcChain.xml><?xml version="1.0" encoding="utf-8"?>
<calcChain xmlns="http://schemas.openxmlformats.org/spreadsheetml/2006/main">
  <c r="X13" i="1" l="1"/>
  <c r="M13" i="1" s="1"/>
  <c r="F13" i="1"/>
  <c r="G13" i="1" s="1"/>
  <c r="R13" i="1" s="1"/>
  <c r="O13" i="1"/>
  <c r="P13" i="1"/>
  <c r="V13" i="1" s="1"/>
  <c r="K13" i="1" s="1"/>
  <c r="F26" i="1"/>
  <c r="Q26" i="1" s="1"/>
  <c r="F25" i="1"/>
  <c r="Q25" i="1" s="1"/>
  <c r="F24" i="1"/>
  <c r="Q24" i="1" s="1"/>
  <c r="F23" i="1"/>
  <c r="Q23" i="1" s="1"/>
  <c r="F22" i="1"/>
  <c r="Q22" i="1" s="1"/>
  <c r="F21" i="1"/>
  <c r="Q21" i="1" s="1"/>
  <c r="F20" i="1"/>
  <c r="Q20" i="1" s="1"/>
  <c r="F19" i="1"/>
  <c r="Q19" i="1" s="1"/>
  <c r="F18" i="1"/>
  <c r="Q18" i="1" s="1"/>
  <c r="F17" i="1"/>
  <c r="Q17" i="1" s="1"/>
  <c r="F16" i="1"/>
  <c r="Q16" i="1" s="1"/>
  <c r="F15" i="1"/>
  <c r="Q15" i="1" s="1"/>
  <c r="F14" i="1"/>
  <c r="Q14" i="1" s="1"/>
  <c r="P26" i="1"/>
  <c r="O26" i="1"/>
  <c r="V26" i="1"/>
  <c r="K26" i="1" s="1"/>
  <c r="X26" i="1"/>
  <c r="M26" i="1"/>
  <c r="P25" i="1"/>
  <c r="O25" i="1"/>
  <c r="V25" i="1"/>
  <c r="X25" i="1"/>
  <c r="P24" i="1"/>
  <c r="O24" i="1"/>
  <c r="V24" i="1"/>
  <c r="X24" i="1"/>
  <c r="M24" i="1" s="1"/>
  <c r="P23" i="1"/>
  <c r="O23" i="1"/>
  <c r="X23" i="1"/>
  <c r="P22" i="1"/>
  <c r="O22" i="1"/>
  <c r="X22" i="1"/>
  <c r="M22" i="1" s="1"/>
  <c r="P21" i="1"/>
  <c r="O21" i="1"/>
  <c r="V21" i="1"/>
  <c r="X21" i="1"/>
  <c r="P20" i="1"/>
  <c r="O20" i="1"/>
  <c r="V20" i="1"/>
  <c r="K20" i="1" s="1"/>
  <c r="X20" i="1"/>
  <c r="M20" i="1" s="1"/>
  <c r="P19" i="1"/>
  <c r="O19" i="1"/>
  <c r="V19" i="1"/>
  <c r="X19" i="1"/>
  <c r="P18" i="1"/>
  <c r="O18" i="1"/>
  <c r="V18" i="1"/>
  <c r="K18" i="1" s="1"/>
  <c r="X18" i="1"/>
  <c r="M18" i="1" s="1"/>
  <c r="P17" i="1"/>
  <c r="O17" i="1"/>
  <c r="V17" i="1"/>
  <c r="X17" i="1"/>
  <c r="M17" i="1" s="1"/>
  <c r="P16" i="1"/>
  <c r="O16" i="1"/>
  <c r="X16" i="1"/>
  <c r="M16" i="1" s="1"/>
  <c r="P15" i="1"/>
  <c r="O15" i="1"/>
  <c r="X15" i="1"/>
  <c r="M15" i="1" s="1"/>
  <c r="P14" i="1"/>
  <c r="O14" i="1"/>
  <c r="V14" i="1"/>
  <c r="K14" i="1" s="1"/>
  <c r="X14" i="1"/>
  <c r="M14" i="1" s="1"/>
  <c r="M19" i="1"/>
  <c r="M21" i="1"/>
  <c r="M23" i="1"/>
  <c r="M25" i="1"/>
  <c r="K25" i="1"/>
  <c r="K24" i="1"/>
  <c r="K21" i="1"/>
  <c r="K19" i="1"/>
  <c r="K17" i="1"/>
  <c r="G17" i="1"/>
  <c r="R17" i="1" s="1"/>
  <c r="G18" i="1"/>
  <c r="R18" i="1" s="1"/>
  <c r="G19" i="1"/>
  <c r="R19" i="1" s="1"/>
  <c r="G20" i="1"/>
  <c r="R20" i="1" s="1"/>
  <c r="G21" i="1"/>
  <c r="R21" i="1" s="1"/>
  <c r="G24" i="1"/>
  <c r="R24" i="1" s="1"/>
  <c r="G25" i="1"/>
  <c r="R25" i="1" s="1"/>
  <c r="G26" i="1"/>
  <c r="R26" i="1" s="1"/>
  <c r="S26" i="1" l="1"/>
  <c r="S24" i="1"/>
  <c r="Q13" i="1"/>
  <c r="S13" i="1" s="1"/>
  <c r="S18" i="1"/>
  <c r="S20" i="1"/>
  <c r="G23" i="1"/>
  <c r="R23" i="1" s="1"/>
  <c r="S23" i="1" s="1"/>
  <c r="G22" i="1"/>
  <c r="R22" i="1" s="1"/>
  <c r="S22" i="1" s="1"/>
  <c r="U22" i="1" s="1"/>
  <c r="J22" i="1" s="1"/>
  <c r="W22" i="1" s="1"/>
  <c r="L22" i="1" s="1"/>
  <c r="G15" i="1"/>
  <c r="R15" i="1" s="1"/>
  <c r="U20" i="1"/>
  <c r="J20" i="1" s="1"/>
  <c r="H20" i="1"/>
  <c r="U24" i="1"/>
  <c r="J24" i="1" s="1"/>
  <c r="H24" i="1"/>
  <c r="U26" i="1"/>
  <c r="J26" i="1" s="1"/>
  <c r="H26" i="1"/>
  <c r="S15" i="1"/>
  <c r="S17" i="1"/>
  <c r="S19" i="1"/>
  <c r="S21" i="1"/>
  <c r="S25" i="1"/>
  <c r="H18" i="1"/>
  <c r="U18" i="1"/>
  <c r="J18" i="1" s="1"/>
  <c r="K28" i="1"/>
  <c r="U13" i="1"/>
  <c r="J13" i="1" s="1"/>
  <c r="H13" i="1"/>
  <c r="M28" i="1"/>
  <c r="G16" i="1"/>
  <c r="R16" i="1" s="1"/>
  <c r="S16" i="1" s="1"/>
  <c r="G14" i="1"/>
  <c r="R14" i="1" s="1"/>
  <c r="S14" i="1" s="1"/>
  <c r="H22" i="1" l="1"/>
  <c r="U16" i="1"/>
  <c r="J16" i="1" s="1"/>
  <c r="W16" i="1" s="1"/>
  <c r="L16" i="1" s="1"/>
  <c r="H16" i="1"/>
  <c r="H14" i="1"/>
  <c r="U14" i="1"/>
  <c r="J14" i="1" s="1"/>
  <c r="H23" i="1"/>
  <c r="U23" i="1"/>
  <c r="J23" i="1" s="1"/>
  <c r="W23" i="1" s="1"/>
  <c r="L23" i="1" s="1"/>
  <c r="U19" i="1"/>
  <c r="J19" i="1" s="1"/>
  <c r="H19" i="1"/>
  <c r="H15" i="1"/>
  <c r="U15" i="1"/>
  <c r="J15" i="1" s="1"/>
  <c r="H25" i="1"/>
  <c r="U25" i="1"/>
  <c r="J25" i="1" s="1"/>
  <c r="U21" i="1"/>
  <c r="J21" i="1" s="1"/>
  <c r="H21" i="1"/>
  <c r="U17" i="1"/>
  <c r="J17" i="1" s="1"/>
  <c r="H17" i="1"/>
  <c r="H28" i="1" l="1"/>
  <c r="J28" i="1"/>
  <c r="W15" i="1"/>
  <c r="L15" i="1" s="1"/>
  <c r="L28" i="1" s="1"/>
</calcChain>
</file>

<file path=xl/sharedStrings.xml><?xml version="1.0" encoding="utf-8"?>
<sst xmlns="http://schemas.openxmlformats.org/spreadsheetml/2006/main" count="75" uniqueCount="58">
  <si>
    <t>APPOINTMENT WITH PRE-DETERMINED STAND-DOWN PERIODS</t>
  </si>
  <si>
    <t>Surname:</t>
  </si>
  <si>
    <t>First Name:</t>
  </si>
  <si>
    <t>University ID:</t>
  </si>
  <si>
    <t>Position Number:</t>
  </si>
  <si>
    <t>Precinct:</t>
  </si>
  <si>
    <t>Day</t>
  </si>
  <si>
    <t>Pay Week</t>
  </si>
  <si>
    <t>From
Hrs : Mins</t>
  </si>
  <si>
    <t>To
Hrs : Mins</t>
  </si>
  <si>
    <t>Paid Breaks
Hrs : Mins</t>
  </si>
  <si>
    <t>Unpaid Breaks
Hrs : Mins</t>
  </si>
  <si>
    <t>Thursday</t>
  </si>
  <si>
    <t>Friday</t>
  </si>
  <si>
    <t>Saturday</t>
  </si>
  <si>
    <t>Sunday</t>
  </si>
  <si>
    <t>Monday</t>
  </si>
  <si>
    <t>Tuesday</t>
  </si>
  <si>
    <t>Wednesday</t>
  </si>
  <si>
    <t xml:space="preserve">Total </t>
  </si>
  <si>
    <t>Signature:</t>
  </si>
  <si>
    <t>Date:</t>
  </si>
  <si>
    <t>Delegate/Agent</t>
  </si>
  <si>
    <r>
      <t>Lunch/Meal Break</t>
    </r>
    <r>
      <rPr>
        <sz val="10"/>
        <rFont val="Arial"/>
        <family val="2"/>
      </rPr>
      <t xml:space="preserve">
(</t>
    </r>
    <r>
      <rPr>
        <i/>
        <sz val="10"/>
        <rFont val="Arial"/>
        <family val="2"/>
      </rPr>
      <t>e.g.Lunch; exclude Tea breaks</t>
    </r>
    <r>
      <rPr>
        <sz val="10"/>
        <rFont val="Arial"/>
        <family val="2"/>
      </rPr>
      <t>)</t>
    </r>
  </si>
  <si>
    <t>dd/mm/yyyy</t>
  </si>
  <si>
    <t>(100)</t>
  </si>
  <si>
    <t>(108)
15%</t>
  </si>
  <si>
    <t>(108a)
25%</t>
  </si>
  <si>
    <t>(134)</t>
  </si>
  <si>
    <t>eg. Public holiday</t>
  </si>
  <si>
    <t>Date</t>
  </si>
  <si>
    <t>Public Holiday</t>
  </si>
  <si>
    <t>2. Please use 24-hour clock (to the nearest 15 mins) to fill in the hours : minutes columns, 6:30pm = 18:30 hours.</t>
  </si>
  <si>
    <t>I certify that the total time worked is true and correct.</t>
  </si>
  <si>
    <t>ARTS</t>
  </si>
  <si>
    <t>CHIFLEY</t>
  </si>
  <si>
    <t>LAW</t>
  </si>
  <si>
    <t>MENZIES</t>
  </si>
  <si>
    <t>HANCOCK</t>
  </si>
  <si>
    <t xml:space="preserve">SUPPLEMENTARY HOURS FORM </t>
  </si>
  <si>
    <t xml:space="preserve">3. All employees must have a 30 minute break after 5 hours’ continuous work. If you require assistance when completing this form please contact your Precinct Supervisor </t>
  </si>
  <si>
    <t>Penalty Hours
Evening Hours</t>
  </si>
  <si>
    <t>Penalty Hours
Weekend</t>
  </si>
  <si>
    <t>Ordinary Hours</t>
  </si>
  <si>
    <t>Double Time &amp; One Half</t>
  </si>
  <si>
    <t>19999 - ANU 02</t>
  </si>
  <si>
    <t>20000 - ANU 03</t>
  </si>
  <si>
    <t>20001 - ANU 04</t>
  </si>
  <si>
    <t xml:space="preserve"> </t>
  </si>
  <si>
    <r>
      <t>Hours Worked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(24 Hr Format, with a colon - five thirty is 17:30)</t>
    </r>
  </si>
  <si>
    <r>
      <t>Total Hours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Including Paid
Breaks)</t>
    </r>
  </si>
  <si>
    <r>
      <t xml:space="preserve">1. Supplementary hours time sheets are completed by </t>
    </r>
    <r>
      <rPr>
        <b/>
        <sz val="14"/>
        <rFont val="Times New Roman"/>
        <family val="1"/>
      </rPr>
      <t xml:space="preserve">permanent part-time shift working staff </t>
    </r>
    <r>
      <rPr>
        <sz val="14"/>
        <rFont val="Times New Roman"/>
        <family val="1"/>
      </rPr>
      <t xml:space="preserve">who have worked above their normal hours pattern or to record normal or adjusted rostered hours worked on a public holiday </t>
    </r>
  </si>
  <si>
    <t xml:space="preserve">                                                                     I authorise payment of the total time worked.</t>
  </si>
  <si>
    <t>Scholarly Information Services/Library</t>
  </si>
  <si>
    <t>Staff Member's Signature:</t>
  </si>
  <si>
    <t>Supervisor's Name:</t>
  </si>
  <si>
    <t>Supervisor's Signature:</t>
  </si>
  <si>
    <t>Supervisor to Complete This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</si>
</sst>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"/>
  </numFmts>
  <fonts count="30" x14ac:knownFonts="1">
    <font>
      <sz val="10"/>
      <name val="Arial"/>
    </font>
    <font>
      <sz val="10"/>
      <name val="Arial"/>
      <family val="2"/>
    </font>
    <font>
      <b/>
      <u/>
      <sz val="24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u/>
      <sz val="2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4"/>
      <color indexed="12"/>
      <name val="Arial"/>
      <family val="2"/>
    </font>
    <font>
      <b/>
      <sz val="14"/>
      <color indexed="12"/>
      <name val="Arial"/>
      <family val="2"/>
    </font>
    <font>
      <sz val="16"/>
      <color indexed="12"/>
      <name val="Arial"/>
      <family val="2"/>
    </font>
    <font>
      <b/>
      <i/>
      <sz val="16"/>
      <color indexed="12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53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0" fillId="2" borderId="0" xfId="0" applyFill="1"/>
    <xf numFmtId="0" fontId="3" fillId="3" borderId="1" xfId="0" applyFont="1" applyFill="1" applyBorder="1" applyAlignment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vertical="center"/>
    </xf>
    <xf numFmtId="0" fontId="4" fillId="3" borderId="2" xfId="0" applyFont="1" applyFill="1" applyBorder="1" applyAlignment="1"/>
    <xf numFmtId="0" fontId="5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vertical="center"/>
    </xf>
    <xf numFmtId="0" fontId="0" fillId="2" borderId="0" xfId="0" applyNumberFormat="1" applyFill="1" applyBorder="1"/>
    <xf numFmtId="164" fontId="0" fillId="2" borderId="0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/>
    <xf numFmtId="0" fontId="3" fillId="0" borderId="0" xfId="0" applyFont="1"/>
    <xf numFmtId="0" fontId="1" fillId="0" borderId="0" xfId="0" applyFont="1" applyFill="1"/>
    <xf numFmtId="0" fontId="0" fillId="0" borderId="0" xfId="0" applyFill="1"/>
    <xf numFmtId="0" fontId="3" fillId="3" borderId="3" xfId="0" applyFont="1" applyFill="1" applyBorder="1" applyAlignment="1"/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Fill="1" applyBorder="1"/>
    <xf numFmtId="0" fontId="3" fillId="4" borderId="6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0" fontId="14" fillId="0" borderId="0" xfId="0" applyFont="1" applyFill="1"/>
    <xf numFmtId="0" fontId="14" fillId="0" borderId="0" xfId="0" applyFont="1"/>
    <xf numFmtId="0" fontId="15" fillId="3" borderId="7" xfId="0" applyFont="1" applyFill="1" applyBorder="1" applyAlignment="1"/>
    <xf numFmtId="0" fontId="17" fillId="3" borderId="1" xfId="0" applyFont="1" applyFill="1" applyBorder="1" applyAlignment="1"/>
    <xf numFmtId="0" fontId="15" fillId="3" borderId="8" xfId="0" applyFont="1" applyFill="1" applyBorder="1" applyAlignment="1"/>
    <xf numFmtId="0" fontId="17" fillId="3" borderId="0" xfId="0" applyFont="1" applyFill="1" applyBorder="1" applyAlignment="1"/>
    <xf numFmtId="0" fontId="15" fillId="3" borderId="9" xfId="0" applyFont="1" applyFill="1" applyBorder="1" applyAlignment="1"/>
    <xf numFmtId="0" fontId="17" fillId="3" borderId="2" xfId="0" applyFont="1" applyFill="1" applyBorder="1" applyAlignment="1"/>
    <xf numFmtId="0" fontId="18" fillId="3" borderId="2" xfId="0" applyFont="1" applyFill="1" applyBorder="1" applyAlignment="1"/>
    <xf numFmtId="0" fontId="20" fillId="0" borderId="0" xfId="0" applyFont="1" applyFill="1"/>
    <xf numFmtId="0" fontId="20" fillId="0" borderId="0" xfId="0" applyFont="1"/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49" fontId="22" fillId="3" borderId="19" xfId="0" applyNumberFormat="1" applyFont="1" applyFill="1" applyBorder="1" applyAlignment="1">
      <alignment horizontal="center" vertical="center" wrapText="1"/>
    </xf>
    <xf numFmtId="0" fontId="22" fillId="3" borderId="19" xfId="0" applyNumberFormat="1" applyFont="1" applyFill="1" applyBorder="1" applyAlignment="1">
      <alignment horizontal="center" vertical="center" wrapText="1"/>
    </xf>
    <xf numFmtId="49" fontId="22" fillId="3" borderId="16" xfId="0" applyNumberFormat="1" applyFont="1" applyFill="1" applyBorder="1" applyAlignment="1">
      <alignment horizontal="center" vertical="center" wrapText="1"/>
    </xf>
    <xf numFmtId="0" fontId="22" fillId="3" borderId="16" xfId="0" applyNumberFormat="1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/>
    </xf>
    <xf numFmtId="14" fontId="23" fillId="0" borderId="21" xfId="0" applyNumberFormat="1" applyFont="1" applyFill="1" applyBorder="1" applyAlignment="1">
      <alignment horizontal="center" vertical="center"/>
    </xf>
    <xf numFmtId="20" fontId="20" fillId="0" borderId="21" xfId="0" applyNumberFormat="1" applyFont="1" applyBorder="1" applyAlignment="1">
      <alignment horizontal="center" vertical="center"/>
    </xf>
    <xf numFmtId="20" fontId="20" fillId="0" borderId="22" xfId="0" applyNumberFormat="1" applyFont="1" applyBorder="1" applyAlignment="1">
      <alignment horizontal="center" vertical="center"/>
    </xf>
    <xf numFmtId="20" fontId="20" fillId="4" borderId="23" xfId="0" applyNumberFormat="1" applyFont="1" applyFill="1" applyBorder="1" applyAlignment="1">
      <alignment horizontal="center" vertical="center"/>
    </xf>
    <xf numFmtId="2" fontId="20" fillId="5" borderId="21" xfId="0" applyNumberFormat="1" applyFont="1" applyFill="1" applyBorder="1" applyAlignment="1">
      <alignment horizontal="center" vertical="center"/>
    </xf>
    <xf numFmtId="43" fontId="20" fillId="6" borderId="21" xfId="1" applyFont="1" applyFill="1" applyBorder="1" applyAlignment="1">
      <alignment horizontal="center" vertical="center"/>
    </xf>
    <xf numFmtId="2" fontId="20" fillId="5" borderId="22" xfId="0" applyNumberFormat="1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20" fontId="20" fillId="0" borderId="25" xfId="0" applyNumberFormat="1" applyFont="1" applyBorder="1" applyAlignment="1">
      <alignment horizontal="center" vertical="center"/>
    </xf>
    <xf numFmtId="20" fontId="20" fillId="4" borderId="2" xfId="0" applyNumberFormat="1" applyFont="1" applyFill="1" applyBorder="1" applyAlignment="1">
      <alignment horizontal="center" vertical="center"/>
    </xf>
    <xf numFmtId="2" fontId="20" fillId="5" borderId="24" xfId="0" applyNumberFormat="1" applyFont="1" applyFill="1" applyBorder="1" applyAlignment="1">
      <alignment horizontal="center" vertical="center"/>
    </xf>
    <xf numFmtId="2" fontId="20" fillId="5" borderId="25" xfId="0" applyNumberFormat="1" applyFont="1" applyFill="1" applyBorder="1" applyAlignment="1">
      <alignment horizontal="center" vertical="center"/>
    </xf>
    <xf numFmtId="43" fontId="20" fillId="6" borderId="25" xfId="1" applyFont="1" applyFill="1" applyBorder="1" applyAlignment="1">
      <alignment horizontal="center" vertical="center"/>
    </xf>
    <xf numFmtId="0" fontId="23" fillId="5" borderId="25" xfId="0" applyFont="1" applyFill="1" applyBorder="1" applyAlignment="1">
      <alignment horizontal="center" vertical="center"/>
    </xf>
    <xf numFmtId="20" fontId="20" fillId="5" borderId="25" xfId="0" applyNumberFormat="1" applyFont="1" applyFill="1" applyBorder="1" applyAlignment="1">
      <alignment horizontal="center" vertical="center"/>
    </xf>
    <xf numFmtId="0" fontId="20" fillId="5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20" fontId="20" fillId="0" borderId="27" xfId="0" applyNumberFormat="1" applyFont="1" applyBorder="1" applyAlignment="1">
      <alignment horizontal="center" vertical="center"/>
    </xf>
    <xf numFmtId="43" fontId="20" fillId="6" borderId="27" xfId="1" applyFont="1" applyFill="1" applyBorder="1" applyAlignment="1">
      <alignment horizontal="center" vertical="center"/>
    </xf>
    <xf numFmtId="0" fontId="20" fillId="2" borderId="0" xfId="0" applyFont="1" applyFill="1"/>
    <xf numFmtId="0" fontId="23" fillId="2" borderId="0" xfId="0" applyFont="1" applyFill="1" applyBorder="1" applyAlignment="1">
      <alignment vertical="center"/>
    </xf>
    <xf numFmtId="20" fontId="20" fillId="2" borderId="0" xfId="0" applyNumberFormat="1" applyFont="1" applyFill="1" applyBorder="1" applyAlignment="1">
      <alignment horizontal="center" vertical="center"/>
    </xf>
    <xf numFmtId="2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0" fillId="2" borderId="0" xfId="0" applyNumberFormat="1" applyFont="1" applyFill="1" applyBorder="1"/>
    <xf numFmtId="0" fontId="24" fillId="2" borderId="28" xfId="0" applyFont="1" applyFill="1" applyBorder="1" applyAlignment="1">
      <alignment horizontal="center" vertical="center"/>
    </xf>
    <xf numFmtId="2" fontId="19" fillId="5" borderId="29" xfId="0" applyNumberFormat="1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25" fillId="5" borderId="25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26" fillId="2" borderId="0" xfId="0" applyFont="1" applyFill="1"/>
    <xf numFmtId="0" fontId="27" fillId="2" borderId="0" xfId="0" applyFont="1" applyFill="1"/>
    <xf numFmtId="0" fontId="26" fillId="0" borderId="0" xfId="0" applyFont="1" applyFill="1"/>
    <xf numFmtId="0" fontId="26" fillId="0" borderId="0" xfId="0" applyFont="1"/>
    <xf numFmtId="0" fontId="28" fillId="2" borderId="0" xfId="0" applyFont="1" applyFill="1" applyAlignment="1">
      <alignment horizontal="right" vertical="center"/>
    </xf>
    <xf numFmtId="2" fontId="19" fillId="5" borderId="30" xfId="0" applyNumberFormat="1" applyFont="1" applyFill="1" applyBorder="1" applyAlignment="1">
      <alignment horizontal="center" vertical="center"/>
    </xf>
    <xf numFmtId="2" fontId="19" fillId="5" borderId="0" xfId="0" applyNumberFormat="1" applyFont="1" applyFill="1" applyBorder="1" applyAlignment="1">
      <alignment horizontal="center" vertical="center"/>
    </xf>
    <xf numFmtId="20" fontId="19" fillId="5" borderId="28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20" fontId="20" fillId="0" borderId="0" xfId="0" applyNumberFormat="1" applyFont="1" applyFill="1" applyBorder="1" applyAlignment="1">
      <alignment horizontal="center" vertical="center"/>
    </xf>
    <xf numFmtId="20" fontId="20" fillId="0" borderId="25" xfId="0" applyNumberFormat="1" applyFont="1" applyFill="1" applyBorder="1" applyAlignment="1">
      <alignment horizontal="center" vertical="center"/>
    </xf>
    <xf numFmtId="20" fontId="20" fillId="0" borderId="25" xfId="0" applyNumberFormat="1" applyFont="1" applyFill="1" applyBorder="1" applyAlignment="1" applyProtection="1">
      <alignment horizontal="center" vertical="center"/>
    </xf>
    <xf numFmtId="2" fontId="20" fillId="0" borderId="25" xfId="0" applyNumberFormat="1" applyFont="1" applyFill="1" applyBorder="1" applyAlignment="1">
      <alignment horizontal="center" vertical="center"/>
    </xf>
    <xf numFmtId="43" fontId="20" fillId="0" borderId="25" xfId="1" applyFont="1" applyFill="1" applyBorder="1" applyAlignment="1">
      <alignment horizontal="center" vertical="center"/>
    </xf>
    <xf numFmtId="20" fontId="20" fillId="0" borderId="24" xfId="0" applyNumberFormat="1" applyFont="1" applyFill="1" applyBorder="1" applyAlignment="1">
      <alignment horizontal="center" vertical="center"/>
    </xf>
    <xf numFmtId="2" fontId="20" fillId="0" borderId="31" xfId="0" applyNumberFormat="1" applyFont="1" applyFill="1" applyBorder="1" applyAlignment="1">
      <alignment horizontal="center" vertical="center"/>
    </xf>
    <xf numFmtId="20" fontId="20" fillId="0" borderId="24" xfId="0" applyNumberFormat="1" applyFont="1" applyFill="1" applyBorder="1" applyAlignment="1" applyProtection="1">
      <alignment horizontal="center" vertical="center"/>
    </xf>
    <xf numFmtId="20" fontId="20" fillId="0" borderId="26" xfId="0" applyNumberFormat="1" applyFont="1" applyFill="1" applyBorder="1" applyAlignment="1" applyProtection="1">
      <alignment horizontal="center" vertical="center"/>
    </xf>
    <xf numFmtId="20" fontId="20" fillId="0" borderId="27" xfId="0" applyNumberFormat="1" applyFont="1" applyFill="1" applyBorder="1" applyAlignment="1" applyProtection="1">
      <alignment horizontal="center" vertical="center"/>
    </xf>
    <xf numFmtId="20" fontId="20" fillId="0" borderId="27" xfId="0" applyNumberFormat="1" applyFont="1" applyFill="1" applyBorder="1" applyAlignment="1">
      <alignment horizontal="center" vertical="center"/>
    </xf>
    <xf numFmtId="20" fontId="20" fillId="0" borderId="32" xfId="0" applyNumberFormat="1" applyFont="1" applyFill="1" applyBorder="1" applyAlignment="1">
      <alignment horizontal="center" vertical="center"/>
    </xf>
    <xf numFmtId="2" fontId="20" fillId="0" borderId="27" xfId="0" applyNumberFormat="1" applyFont="1" applyFill="1" applyBorder="1" applyAlignment="1">
      <alignment horizontal="center" vertical="center"/>
    </xf>
    <xf numFmtId="43" fontId="20" fillId="0" borderId="27" xfId="1" applyFont="1" applyFill="1" applyBorder="1" applyAlignment="1">
      <alignment horizontal="center" vertical="center"/>
    </xf>
    <xf numFmtId="2" fontId="20" fillId="0" borderId="33" xfId="0" applyNumberFormat="1" applyFont="1" applyFill="1" applyBorder="1" applyAlignment="1">
      <alignment horizontal="center" vertical="center"/>
    </xf>
    <xf numFmtId="20" fontId="20" fillId="0" borderId="34" xfId="0" applyNumberFormat="1" applyFont="1" applyFill="1" applyBorder="1" applyAlignment="1">
      <alignment horizontal="center" vertical="center"/>
    </xf>
    <xf numFmtId="20" fontId="20" fillId="0" borderId="35" xfId="0" applyNumberFormat="1" applyFont="1" applyFill="1" applyBorder="1" applyAlignment="1">
      <alignment horizontal="center" vertical="center"/>
    </xf>
    <xf numFmtId="2" fontId="20" fillId="0" borderId="35" xfId="0" applyNumberFormat="1" applyFont="1" applyFill="1" applyBorder="1" applyAlignment="1">
      <alignment horizontal="center" vertical="center"/>
    </xf>
    <xf numFmtId="43" fontId="20" fillId="0" borderId="35" xfId="1" applyFont="1" applyFill="1" applyBorder="1" applyAlignment="1">
      <alignment horizontal="center" vertical="center"/>
    </xf>
    <xf numFmtId="2" fontId="20" fillId="0" borderId="36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20" fontId="20" fillId="0" borderId="31" xfId="0" applyNumberFormat="1" applyFont="1" applyBorder="1" applyAlignment="1">
      <alignment horizontal="center" vertical="center"/>
    </xf>
    <xf numFmtId="20" fontId="20" fillId="0" borderId="33" xfId="0" applyNumberFormat="1" applyFont="1" applyBorder="1" applyAlignment="1">
      <alignment horizontal="center" vertical="center"/>
    </xf>
    <xf numFmtId="2" fontId="20" fillId="5" borderId="20" xfId="0" applyNumberFormat="1" applyFont="1" applyFill="1" applyBorder="1" applyAlignment="1">
      <alignment horizontal="center" vertical="center"/>
    </xf>
    <xf numFmtId="2" fontId="20" fillId="5" borderId="31" xfId="0" applyNumberFormat="1" applyFont="1" applyFill="1" applyBorder="1" applyAlignment="1">
      <alignment horizontal="center" vertical="center"/>
    </xf>
    <xf numFmtId="2" fontId="20" fillId="5" borderId="26" xfId="0" applyNumberFormat="1" applyFont="1" applyFill="1" applyBorder="1" applyAlignment="1">
      <alignment horizontal="center" vertical="center"/>
    </xf>
    <xf numFmtId="2" fontId="20" fillId="5" borderId="27" xfId="0" applyNumberFormat="1" applyFont="1" applyFill="1" applyBorder="1" applyAlignment="1">
      <alignment horizontal="center" vertical="center"/>
    </xf>
    <xf numFmtId="2" fontId="20" fillId="5" borderId="33" xfId="0" applyNumberFormat="1" applyFont="1" applyFill="1" applyBorder="1" applyAlignment="1">
      <alignment horizontal="center" vertical="center"/>
    </xf>
    <xf numFmtId="20" fontId="20" fillId="7" borderId="25" xfId="0" applyNumberFormat="1" applyFont="1" applyFill="1" applyBorder="1" applyAlignment="1">
      <alignment horizontal="center" vertical="center"/>
    </xf>
    <xf numFmtId="20" fontId="20" fillId="7" borderId="31" xfId="0" applyNumberFormat="1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29" fillId="9" borderId="32" xfId="0" applyFont="1" applyFill="1" applyBorder="1" applyAlignment="1">
      <alignment horizontal="center" vertical="center"/>
    </xf>
    <xf numFmtId="0" fontId="29" fillId="9" borderId="55" xfId="0" applyFont="1" applyFill="1" applyBorder="1" applyAlignment="1">
      <alignment horizontal="center" vertical="center"/>
    </xf>
    <xf numFmtId="0" fontId="10" fillId="8" borderId="46" xfId="0" applyFont="1" applyFill="1" applyBorder="1" applyAlignment="1">
      <alignment horizontal="center"/>
    </xf>
    <xf numFmtId="0" fontId="10" fillId="8" borderId="47" xfId="0" applyFont="1" applyFill="1" applyBorder="1" applyAlignment="1">
      <alignment horizontal="center"/>
    </xf>
    <xf numFmtId="0" fontId="10" fillId="8" borderId="4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19" fillId="5" borderId="42" xfId="0" applyFont="1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11" fillId="8" borderId="54" xfId="0" applyFont="1" applyFill="1" applyBorder="1" applyAlignment="1">
      <alignment horizontal="center"/>
    </xf>
    <xf numFmtId="0" fontId="11" fillId="8" borderId="32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1" fillId="8" borderId="55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9" fillId="5" borderId="41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19" fillId="5" borderId="38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28" fillId="2" borderId="56" xfId="0" applyFont="1" applyFill="1" applyBorder="1" applyAlignment="1">
      <alignment horizontal="right" vertical="center"/>
    </xf>
    <xf numFmtId="0" fontId="28" fillId="2" borderId="0" xfId="0" applyFont="1" applyFill="1" applyAlignment="1">
      <alignment horizontal="right" vertical="center"/>
    </xf>
    <xf numFmtId="0" fontId="28" fillId="2" borderId="17" xfId="0" applyFont="1" applyFill="1" applyBorder="1" applyAlignment="1">
      <alignment horizontal="right" vertical="center"/>
    </xf>
    <xf numFmtId="0" fontId="28" fillId="2" borderId="0" xfId="0" applyFont="1" applyFill="1" applyAlignment="1">
      <alignment horizontal="center"/>
    </xf>
    <xf numFmtId="0" fontId="1" fillId="5" borderId="38" xfId="0" applyFont="1" applyFill="1" applyBorder="1" applyAlignment="1">
      <alignment horizontal="center" vertical="center"/>
    </xf>
    <xf numFmtId="0" fontId="0" fillId="0" borderId="39" xfId="0" applyBorder="1"/>
    <xf numFmtId="0" fontId="0" fillId="0" borderId="40" xfId="0" applyBorder="1"/>
    <xf numFmtId="0" fontId="28" fillId="2" borderId="38" xfId="0" applyFont="1" applyFill="1" applyBorder="1" applyAlignment="1">
      <alignment horizontal="left"/>
    </xf>
    <xf numFmtId="0" fontId="28" fillId="2" borderId="39" xfId="0" applyFont="1" applyFill="1" applyBorder="1" applyAlignment="1">
      <alignment horizontal="left"/>
    </xf>
    <xf numFmtId="0" fontId="28" fillId="2" borderId="40" xfId="0" applyFont="1" applyFill="1" applyBorder="1" applyAlignment="1">
      <alignment horizontal="left"/>
    </xf>
    <xf numFmtId="0" fontId="1" fillId="5" borderId="39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12</xdr:row>
          <xdr:rowOff>85725</xdr:rowOff>
        </xdr:from>
        <xdr:to>
          <xdr:col>0</xdr:col>
          <xdr:colOff>857250</xdr:colOff>
          <xdr:row>13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13</xdr:row>
          <xdr:rowOff>38100</xdr:rowOff>
        </xdr:from>
        <xdr:to>
          <xdr:col>0</xdr:col>
          <xdr:colOff>857250</xdr:colOff>
          <xdr:row>13</xdr:row>
          <xdr:rowOff>285750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14</xdr:row>
          <xdr:rowOff>95250</xdr:rowOff>
        </xdr:from>
        <xdr:to>
          <xdr:col>0</xdr:col>
          <xdr:colOff>857250</xdr:colOff>
          <xdr:row>15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15</xdr:row>
          <xdr:rowOff>57150</xdr:rowOff>
        </xdr:from>
        <xdr:to>
          <xdr:col>0</xdr:col>
          <xdr:colOff>857250</xdr:colOff>
          <xdr:row>16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16</xdr:row>
          <xdr:rowOff>66675</xdr:rowOff>
        </xdr:from>
        <xdr:to>
          <xdr:col>0</xdr:col>
          <xdr:colOff>857250</xdr:colOff>
          <xdr:row>17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17</xdr:row>
          <xdr:rowOff>66675</xdr:rowOff>
        </xdr:from>
        <xdr:to>
          <xdr:col>0</xdr:col>
          <xdr:colOff>857250</xdr:colOff>
          <xdr:row>18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18</xdr:row>
          <xdr:rowOff>76200</xdr:rowOff>
        </xdr:from>
        <xdr:to>
          <xdr:col>0</xdr:col>
          <xdr:colOff>857250</xdr:colOff>
          <xdr:row>19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19</xdr:row>
          <xdr:rowOff>85725</xdr:rowOff>
        </xdr:from>
        <xdr:to>
          <xdr:col>0</xdr:col>
          <xdr:colOff>857250</xdr:colOff>
          <xdr:row>20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20</xdr:row>
          <xdr:rowOff>95250</xdr:rowOff>
        </xdr:from>
        <xdr:to>
          <xdr:col>0</xdr:col>
          <xdr:colOff>857250</xdr:colOff>
          <xdr:row>21</xdr:row>
          <xdr:rowOff>38100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21</xdr:row>
          <xdr:rowOff>142875</xdr:rowOff>
        </xdr:from>
        <xdr:to>
          <xdr:col>0</xdr:col>
          <xdr:colOff>857250</xdr:colOff>
          <xdr:row>22</xdr:row>
          <xdr:rowOff>57150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22</xdr:row>
          <xdr:rowOff>152400</xdr:rowOff>
        </xdr:from>
        <xdr:to>
          <xdr:col>0</xdr:col>
          <xdr:colOff>857250</xdr:colOff>
          <xdr:row>23</xdr:row>
          <xdr:rowOff>66675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23</xdr:row>
          <xdr:rowOff>114300</xdr:rowOff>
        </xdr:from>
        <xdr:to>
          <xdr:col>0</xdr:col>
          <xdr:colOff>857250</xdr:colOff>
          <xdr:row>24</xdr:row>
          <xdr:rowOff>57150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24</xdr:row>
          <xdr:rowOff>161925</xdr:rowOff>
        </xdr:from>
        <xdr:to>
          <xdr:col>0</xdr:col>
          <xdr:colOff>857250</xdr:colOff>
          <xdr:row>25</xdr:row>
          <xdr:rowOff>76200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533400</xdr:colOff>
          <xdr:row>25</xdr:row>
          <xdr:rowOff>123825</xdr:rowOff>
        </xdr:from>
        <xdr:to>
          <xdr:col>0</xdr:col>
          <xdr:colOff>838200</xdr:colOff>
          <xdr:row>26</xdr:row>
          <xdr:rowOff>66675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0</xdr:col>
      <xdr:colOff>190500</xdr:colOff>
      <xdr:row>0</xdr:row>
      <xdr:rowOff>103916</xdr:rowOff>
    </xdr:from>
    <xdr:to>
      <xdr:col>1</xdr:col>
      <xdr:colOff>896089</xdr:colOff>
      <xdr:row>2</xdr:row>
      <xdr:rowOff>140037</xdr:rowOff>
    </xdr:to>
    <xdr:pic>
      <xdr:nvPicPr>
        <xdr:cNvPr id="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3916"/>
          <a:ext cx="2073725" cy="832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X35"/>
  <sheetViews>
    <sheetView tabSelected="1" zoomScale="55" zoomScaleNormal="70" workbookViewId="0">
      <pane xSplit="2" ySplit="12" topLeftCell="C13" activePane="bottomRight" state="frozenSplit"/>
      <selection pane="topRight" activeCell="C1" sqref="C1"/>
      <selection pane="bottomLeft" activeCell="A12" sqref="A12"/>
      <selection pane="bottomRight" activeCell="AA8" sqref="AA8"/>
    </sheetView>
  </sheetViews>
  <sheetFormatPr defaultRowHeight="12.75" x14ac:dyDescent="0.2"/>
  <cols>
    <col min="1" max="1" width="20.5703125" customWidth="1"/>
    <col min="2" max="2" width="15.85546875" customWidth="1"/>
    <col min="3" max="3" width="18.85546875" customWidth="1"/>
    <col min="4" max="4" width="21.42578125" customWidth="1"/>
    <col min="5" max="7" width="21.140625" customWidth="1"/>
    <col min="8" max="8" width="17.28515625" customWidth="1"/>
    <col min="9" max="9" width="0.7109375" customWidth="1"/>
    <col min="10" max="13" width="23.7109375" customWidth="1"/>
    <col min="14" max="14" width="8.85546875" style="18" customWidth="1"/>
    <col min="15" max="19" width="14.7109375" style="18" hidden="1" customWidth="1"/>
    <col min="20" max="20" width="2" style="18" hidden="1" customWidth="1"/>
    <col min="21" max="24" width="14.7109375" style="18" hidden="1" customWidth="1"/>
  </cols>
  <sheetData>
    <row r="1" spans="1:24" s="22" customFormat="1" ht="30" x14ac:dyDescent="0.4">
      <c r="A1" s="137" t="s">
        <v>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s="26" customFormat="1" ht="33" customHeight="1" x14ac:dyDescent="0.4">
      <c r="A2" s="157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28" customFormat="1" ht="40.5" customHeight="1" x14ac:dyDescent="0.4">
      <c r="A3" s="140" t="s">
        <v>39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9.5" customHeight="1" x14ac:dyDescent="0.3">
      <c r="A4" s="29" t="s">
        <v>51</v>
      </c>
      <c r="B4" s="30"/>
      <c r="C4" s="30"/>
      <c r="D4" s="30"/>
      <c r="E4" s="30"/>
      <c r="F4" s="30"/>
      <c r="G4" s="30"/>
      <c r="H4" s="30"/>
      <c r="I4" s="2"/>
      <c r="J4" s="2"/>
      <c r="K4" s="2"/>
      <c r="L4" s="2"/>
      <c r="M4" s="19"/>
    </row>
    <row r="5" spans="1:24" ht="18.75" customHeight="1" x14ac:dyDescent="0.3">
      <c r="A5" s="31" t="s">
        <v>32</v>
      </c>
      <c r="B5" s="32"/>
      <c r="C5" s="32"/>
      <c r="D5" s="32"/>
      <c r="E5" s="32"/>
      <c r="F5" s="32"/>
      <c r="G5" s="32"/>
      <c r="H5" s="32"/>
      <c r="I5" s="3"/>
      <c r="J5" s="4"/>
      <c r="K5" s="4"/>
      <c r="L5" s="5"/>
      <c r="M5" s="20"/>
    </row>
    <row r="6" spans="1:24" ht="16.5" customHeight="1" x14ac:dyDescent="0.3">
      <c r="A6" s="33" t="s">
        <v>40</v>
      </c>
      <c r="B6" s="34"/>
      <c r="C6" s="34"/>
      <c r="D6" s="34"/>
      <c r="E6" s="34"/>
      <c r="F6" s="34"/>
      <c r="G6" s="34"/>
      <c r="H6" s="35"/>
      <c r="I6" s="6"/>
      <c r="J6" s="7"/>
      <c r="K6" s="8"/>
      <c r="L6" s="9"/>
      <c r="M6" s="21"/>
    </row>
    <row r="7" spans="1:24" ht="7.5" customHeight="1" thickBot="1" x14ac:dyDescent="0.4">
      <c r="A7" s="153"/>
      <c r="B7" s="154"/>
      <c r="C7" s="154"/>
      <c r="D7" s="154"/>
      <c r="E7" s="154"/>
      <c r="F7" s="154"/>
      <c r="G7" s="154"/>
      <c r="H7" s="154"/>
      <c r="I7" s="154"/>
      <c r="J7" s="155"/>
      <c r="K7" s="155"/>
      <c r="L7" s="154"/>
      <c r="M7" s="156"/>
    </row>
    <row r="8" spans="1:24" s="37" customFormat="1" ht="21" customHeight="1" x14ac:dyDescent="0.3">
      <c r="A8" s="146" t="s">
        <v>1</v>
      </c>
      <c r="B8" s="147"/>
      <c r="C8" s="148"/>
      <c r="D8" s="160" t="s">
        <v>2</v>
      </c>
      <c r="E8" s="147"/>
      <c r="F8" s="148"/>
      <c r="G8" s="160" t="s">
        <v>3</v>
      </c>
      <c r="H8" s="147"/>
      <c r="I8" s="148"/>
      <c r="J8" s="163" t="s">
        <v>4</v>
      </c>
      <c r="K8" s="164"/>
      <c r="L8" s="147" t="s">
        <v>5</v>
      </c>
      <c r="M8" s="165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30.75" customHeight="1" thickBot="1" x14ac:dyDescent="0.25">
      <c r="A9" s="149" t="s">
        <v>48</v>
      </c>
      <c r="B9" s="150"/>
      <c r="C9" s="151"/>
      <c r="D9" s="152"/>
      <c r="E9" s="150"/>
      <c r="F9" s="151"/>
      <c r="G9" s="152"/>
      <c r="H9" s="150"/>
      <c r="I9" s="151"/>
      <c r="J9" s="161"/>
      <c r="K9" s="162"/>
      <c r="L9" s="166"/>
      <c r="M9" s="167"/>
    </row>
    <row r="10" spans="1:24" ht="30.75" customHeight="1" thickBot="1" x14ac:dyDescent="0.25">
      <c r="A10" s="133"/>
      <c r="B10" s="134"/>
      <c r="C10" s="134"/>
      <c r="D10" s="134"/>
      <c r="E10" s="134"/>
      <c r="F10" s="134"/>
      <c r="G10" s="134"/>
      <c r="H10" s="134"/>
      <c r="I10" s="132"/>
      <c r="J10" s="135" t="s">
        <v>57</v>
      </c>
      <c r="K10" s="135"/>
      <c r="L10" s="135"/>
      <c r="M10" s="136"/>
    </row>
    <row r="11" spans="1:24" ht="43.5" customHeight="1" thickBot="1" x14ac:dyDescent="0.25">
      <c r="A11" s="43" t="s">
        <v>31</v>
      </c>
      <c r="B11" s="38" t="s">
        <v>6</v>
      </c>
      <c r="C11" s="39" t="s">
        <v>30</v>
      </c>
      <c r="D11" s="143" t="s">
        <v>49</v>
      </c>
      <c r="E11" s="144"/>
      <c r="F11" s="143" t="s">
        <v>23</v>
      </c>
      <c r="G11" s="145"/>
      <c r="H11" s="40" t="s">
        <v>50</v>
      </c>
      <c r="I11" s="24"/>
      <c r="J11" s="41" t="s">
        <v>43</v>
      </c>
      <c r="K11" s="42" t="s">
        <v>41</v>
      </c>
      <c r="L11" s="42" t="s">
        <v>42</v>
      </c>
      <c r="M11" s="43" t="s">
        <v>44</v>
      </c>
    </row>
    <row r="12" spans="1:24" ht="75.75" thickBot="1" x14ac:dyDescent="0.25">
      <c r="A12" s="52" t="s">
        <v>29</v>
      </c>
      <c r="B12" s="44" t="s">
        <v>7</v>
      </c>
      <c r="C12" s="44" t="s">
        <v>24</v>
      </c>
      <c r="D12" s="45" t="s">
        <v>8</v>
      </c>
      <c r="E12" s="46" t="s">
        <v>9</v>
      </c>
      <c r="F12" s="46" t="s">
        <v>10</v>
      </c>
      <c r="G12" s="46" t="s">
        <v>11</v>
      </c>
      <c r="H12" s="47"/>
      <c r="I12" s="48"/>
      <c r="J12" s="49" t="s">
        <v>25</v>
      </c>
      <c r="K12" s="50" t="s">
        <v>26</v>
      </c>
      <c r="L12" s="50" t="s">
        <v>27</v>
      </c>
      <c r="M12" s="51" t="s">
        <v>28</v>
      </c>
      <c r="O12" s="116" t="s">
        <v>8</v>
      </c>
      <c r="P12" s="117" t="s">
        <v>9</v>
      </c>
      <c r="Q12" s="117" t="s">
        <v>10</v>
      </c>
      <c r="R12" s="117" t="s">
        <v>11</v>
      </c>
      <c r="S12" s="118"/>
      <c r="T12" s="119"/>
      <c r="U12" s="120" t="s">
        <v>25</v>
      </c>
      <c r="V12" s="121" t="s">
        <v>26</v>
      </c>
      <c r="W12" s="121" t="s">
        <v>27</v>
      </c>
      <c r="X12" s="122" t="s">
        <v>28</v>
      </c>
    </row>
    <row r="13" spans="1:24" s="37" customFormat="1" ht="24" customHeight="1" x14ac:dyDescent="0.3">
      <c r="A13" s="53"/>
      <c r="B13" s="83" t="s">
        <v>12</v>
      </c>
      <c r="C13" s="54"/>
      <c r="D13" s="55"/>
      <c r="E13" s="55"/>
      <c r="F13" s="55" t="str">
        <f>IF((AND((E13-INT(E13)*24)&gt;0.75,(E13-INT(E13)*24)-(D13-INT(D13)*24)&gt;0.20902777777)),"0:20","0:00")</f>
        <v>0:00</v>
      </c>
      <c r="G13" s="55" t="str">
        <f>IF(F13="0:20","0:10","0:00")</f>
        <v>0:00</v>
      </c>
      <c r="H13" s="56">
        <f>S13</f>
        <v>0</v>
      </c>
      <c r="I13" s="57"/>
      <c r="J13" s="125">
        <f>U13</f>
        <v>0</v>
      </c>
      <c r="K13" s="58">
        <f>V13</f>
        <v>0</v>
      </c>
      <c r="L13" s="59"/>
      <c r="M13" s="60">
        <f>X13</f>
        <v>0</v>
      </c>
      <c r="N13" s="95"/>
      <c r="O13" s="111">
        <f>D13</f>
        <v>0</v>
      </c>
      <c r="P13" s="112">
        <f>E13</f>
        <v>0</v>
      </c>
      <c r="Q13" s="112" t="str">
        <f>F13</f>
        <v>0:00</v>
      </c>
      <c r="R13" s="112" t="str">
        <f>G13</f>
        <v>0:00</v>
      </c>
      <c r="S13" s="112">
        <f>IF(Q13="",P13-O13-R13,P13-O13-R13)</f>
        <v>0</v>
      </c>
      <c r="T13" s="96"/>
      <c r="U13" s="113">
        <f>ROUNDDOWN((S13-INT(S13))*24,2)</f>
        <v>0</v>
      </c>
      <c r="V13" s="113">
        <f>IF(P13&gt;0.75,U13,0)</f>
        <v>0</v>
      </c>
      <c r="W13" s="114"/>
      <c r="X13" s="115">
        <f>0</f>
        <v>0</v>
      </c>
    </row>
    <row r="14" spans="1:24" s="37" customFormat="1" ht="24" customHeight="1" thickBot="1" x14ac:dyDescent="0.35">
      <c r="A14" s="61"/>
      <c r="B14" s="84" t="s">
        <v>13</v>
      </c>
      <c r="C14" s="62"/>
      <c r="D14" s="63"/>
      <c r="E14" s="63"/>
      <c r="F14" s="63" t="str">
        <f t="shared" ref="F14:F26" si="0">IF((AND((E14-INT(E14)*24)&gt;0.75,(E14-INT(E14)*24)-(D14-INT(D14)*24)&gt;0.20902777777)),"0:20","0:00")</f>
        <v>0:00</v>
      </c>
      <c r="G14" s="63" t="str">
        <f t="shared" ref="G14:G26" si="1">IF(F14="0:20","0:10","0:00")</f>
        <v>0:00</v>
      </c>
      <c r="H14" s="123">
        <f>S14</f>
        <v>0</v>
      </c>
      <c r="I14" s="64"/>
      <c r="J14" s="65">
        <f>U14</f>
        <v>0</v>
      </c>
      <c r="K14" s="66">
        <f>V14</f>
        <v>0</v>
      </c>
      <c r="L14" s="67"/>
      <c r="M14" s="126">
        <f>X14</f>
        <v>0</v>
      </c>
      <c r="N14" s="95"/>
      <c r="O14" s="101">
        <f>D14</f>
        <v>0</v>
      </c>
      <c r="P14" s="97">
        <f>E14</f>
        <v>0</v>
      </c>
      <c r="Q14" s="112" t="str">
        <f t="shared" ref="Q14:Q26" si="2">F14</f>
        <v>0:00</v>
      </c>
      <c r="R14" s="112" t="str">
        <f t="shared" ref="R14:R26" si="3">G14</f>
        <v>0:00</v>
      </c>
      <c r="S14" s="97">
        <f t="shared" ref="S14:S26" si="4">IF(Q14="",P14-O14-R14,P14-O14-R14)</f>
        <v>0</v>
      </c>
      <c r="T14" s="96"/>
      <c r="U14" s="99">
        <f t="shared" ref="U14:U26" si="5">ROUNDDOWN((S14-INT(S14))*24,2)</f>
        <v>0</v>
      </c>
      <c r="V14" s="99">
        <f>IF(P14&gt;0.75,U14,0)</f>
        <v>0</v>
      </c>
      <c r="W14" s="100"/>
      <c r="X14" s="102">
        <f>0</f>
        <v>0</v>
      </c>
    </row>
    <row r="15" spans="1:24" s="37" customFormat="1" ht="24" customHeight="1" x14ac:dyDescent="0.3">
      <c r="A15" s="61"/>
      <c r="B15" s="85" t="s">
        <v>14</v>
      </c>
      <c r="C15" s="68"/>
      <c r="D15" s="69"/>
      <c r="E15" s="69"/>
      <c r="F15" s="130" t="str">
        <f t="shared" si="0"/>
        <v>0:00</v>
      </c>
      <c r="G15" s="130" t="str">
        <f t="shared" si="1"/>
        <v>0:00</v>
      </c>
      <c r="H15" s="131">
        <f t="shared" ref="H15:H26" si="6">S15</f>
        <v>0</v>
      </c>
      <c r="I15" s="57"/>
      <c r="J15" s="65">
        <f t="shared" ref="J15:J26" si="7">U15</f>
        <v>0</v>
      </c>
      <c r="K15" s="67"/>
      <c r="L15" s="66">
        <f>W15</f>
        <v>0</v>
      </c>
      <c r="M15" s="126">
        <f t="shared" ref="M15:M26" si="8">X15</f>
        <v>0</v>
      </c>
      <c r="N15" s="95"/>
      <c r="O15" s="103">
        <f t="shared" ref="O15:O26" si="9">D15</f>
        <v>0</v>
      </c>
      <c r="P15" s="98">
        <f t="shared" ref="P15:P26" si="10">E15</f>
        <v>0</v>
      </c>
      <c r="Q15" s="112" t="str">
        <f t="shared" si="2"/>
        <v>0:00</v>
      </c>
      <c r="R15" s="112" t="str">
        <f t="shared" si="3"/>
        <v>0:00</v>
      </c>
      <c r="S15" s="97">
        <f t="shared" si="4"/>
        <v>0</v>
      </c>
      <c r="T15" s="96"/>
      <c r="U15" s="99">
        <f t="shared" si="5"/>
        <v>0</v>
      </c>
      <c r="V15" s="100"/>
      <c r="W15" s="99">
        <f>J15</f>
        <v>0</v>
      </c>
      <c r="X15" s="102">
        <f>0</f>
        <v>0</v>
      </c>
    </row>
    <row r="16" spans="1:24" s="37" customFormat="1" ht="24" customHeight="1" thickBot="1" x14ac:dyDescent="0.35">
      <c r="A16" s="61"/>
      <c r="B16" s="85" t="s">
        <v>15</v>
      </c>
      <c r="C16" s="68"/>
      <c r="D16" s="69"/>
      <c r="E16" s="69"/>
      <c r="F16" s="130" t="str">
        <f t="shared" si="0"/>
        <v>0:00</v>
      </c>
      <c r="G16" s="130" t="str">
        <f t="shared" si="1"/>
        <v>0:00</v>
      </c>
      <c r="H16" s="131">
        <f t="shared" si="6"/>
        <v>0</v>
      </c>
      <c r="I16" s="64"/>
      <c r="J16" s="65">
        <f t="shared" si="7"/>
        <v>0</v>
      </c>
      <c r="K16" s="67"/>
      <c r="L16" s="66">
        <f>W16</f>
        <v>0</v>
      </c>
      <c r="M16" s="126">
        <f t="shared" si="8"/>
        <v>0</v>
      </c>
      <c r="N16" s="95"/>
      <c r="O16" s="103">
        <f t="shared" si="9"/>
        <v>0</v>
      </c>
      <c r="P16" s="98">
        <f t="shared" si="10"/>
        <v>0</v>
      </c>
      <c r="Q16" s="112" t="str">
        <f t="shared" si="2"/>
        <v>0:00</v>
      </c>
      <c r="R16" s="112" t="str">
        <f t="shared" si="3"/>
        <v>0:00</v>
      </c>
      <c r="S16" s="97">
        <f t="shared" si="4"/>
        <v>0</v>
      </c>
      <c r="T16" s="96"/>
      <c r="U16" s="99">
        <f t="shared" si="5"/>
        <v>0</v>
      </c>
      <c r="V16" s="100"/>
      <c r="W16" s="99">
        <f>J16</f>
        <v>0</v>
      </c>
      <c r="X16" s="102">
        <f>0</f>
        <v>0</v>
      </c>
    </row>
    <row r="17" spans="1:24" s="37" customFormat="1" ht="24" customHeight="1" x14ac:dyDescent="0.3">
      <c r="A17" s="61"/>
      <c r="B17" s="84" t="s">
        <v>16</v>
      </c>
      <c r="C17" s="62"/>
      <c r="D17" s="63"/>
      <c r="E17" s="63"/>
      <c r="F17" s="63" t="str">
        <f t="shared" si="0"/>
        <v>0:00</v>
      </c>
      <c r="G17" s="63" t="str">
        <f t="shared" si="1"/>
        <v>0:00</v>
      </c>
      <c r="H17" s="123">
        <f t="shared" si="6"/>
        <v>0</v>
      </c>
      <c r="I17" s="57"/>
      <c r="J17" s="65">
        <f>U17</f>
        <v>0</v>
      </c>
      <c r="K17" s="66">
        <f>V17</f>
        <v>0</v>
      </c>
      <c r="L17" s="67"/>
      <c r="M17" s="126">
        <f t="shared" si="8"/>
        <v>0</v>
      </c>
      <c r="N17" s="95"/>
      <c r="O17" s="103">
        <f t="shared" si="9"/>
        <v>0</v>
      </c>
      <c r="P17" s="98">
        <f t="shared" si="10"/>
        <v>0</v>
      </c>
      <c r="Q17" s="112" t="str">
        <f t="shared" si="2"/>
        <v>0:00</v>
      </c>
      <c r="R17" s="112" t="str">
        <f t="shared" si="3"/>
        <v>0:00</v>
      </c>
      <c r="S17" s="97">
        <f t="shared" si="4"/>
        <v>0</v>
      </c>
      <c r="T17" s="96"/>
      <c r="U17" s="99">
        <f t="shared" si="5"/>
        <v>0</v>
      </c>
      <c r="V17" s="99">
        <f>IF(P17&gt;0.75,U17,0)</f>
        <v>0</v>
      </c>
      <c r="W17" s="100"/>
      <c r="X17" s="102">
        <f>0</f>
        <v>0</v>
      </c>
    </row>
    <row r="18" spans="1:24" s="37" customFormat="1" ht="24" customHeight="1" thickBot="1" x14ac:dyDescent="0.35">
      <c r="A18" s="61"/>
      <c r="B18" s="84" t="s">
        <v>17</v>
      </c>
      <c r="C18" s="62"/>
      <c r="D18" s="63"/>
      <c r="E18" s="63"/>
      <c r="F18" s="63" t="str">
        <f t="shared" si="0"/>
        <v>0:00</v>
      </c>
      <c r="G18" s="63" t="str">
        <f t="shared" si="1"/>
        <v>0:00</v>
      </c>
      <c r="H18" s="123">
        <f t="shared" si="6"/>
        <v>0</v>
      </c>
      <c r="I18" s="64"/>
      <c r="J18" s="65">
        <f t="shared" si="7"/>
        <v>0</v>
      </c>
      <c r="K18" s="66">
        <f>V18</f>
        <v>0</v>
      </c>
      <c r="L18" s="67"/>
      <c r="M18" s="126">
        <f t="shared" si="8"/>
        <v>0</v>
      </c>
      <c r="N18" s="95"/>
      <c r="O18" s="103">
        <f t="shared" si="9"/>
        <v>0</v>
      </c>
      <c r="P18" s="98">
        <f t="shared" si="10"/>
        <v>0</v>
      </c>
      <c r="Q18" s="112" t="str">
        <f t="shared" si="2"/>
        <v>0:00</v>
      </c>
      <c r="R18" s="112" t="str">
        <f t="shared" si="3"/>
        <v>0:00</v>
      </c>
      <c r="S18" s="97">
        <f t="shared" si="4"/>
        <v>0</v>
      </c>
      <c r="T18" s="96"/>
      <c r="U18" s="99">
        <f t="shared" si="5"/>
        <v>0</v>
      </c>
      <c r="V18" s="99">
        <f>IF(P18&gt;0.75,U18,0)</f>
        <v>0</v>
      </c>
      <c r="W18" s="100"/>
      <c r="X18" s="102">
        <f>0</f>
        <v>0</v>
      </c>
    </row>
    <row r="19" spans="1:24" s="37" customFormat="1" ht="24" customHeight="1" x14ac:dyDescent="0.3">
      <c r="A19" s="61"/>
      <c r="B19" s="84" t="s">
        <v>18</v>
      </c>
      <c r="C19" s="62"/>
      <c r="D19" s="63"/>
      <c r="E19" s="63"/>
      <c r="F19" s="63" t="str">
        <f t="shared" si="0"/>
        <v>0:00</v>
      </c>
      <c r="G19" s="63" t="str">
        <f t="shared" si="1"/>
        <v>0:00</v>
      </c>
      <c r="H19" s="123">
        <f t="shared" si="6"/>
        <v>0</v>
      </c>
      <c r="I19" s="57"/>
      <c r="J19" s="65">
        <f t="shared" si="7"/>
        <v>0</v>
      </c>
      <c r="K19" s="66">
        <f>V19</f>
        <v>0</v>
      </c>
      <c r="L19" s="67"/>
      <c r="M19" s="126">
        <f t="shared" si="8"/>
        <v>0</v>
      </c>
      <c r="N19" s="95"/>
      <c r="O19" s="103">
        <f t="shared" si="9"/>
        <v>0</v>
      </c>
      <c r="P19" s="98">
        <f t="shared" si="10"/>
        <v>0</v>
      </c>
      <c r="Q19" s="112" t="str">
        <f t="shared" si="2"/>
        <v>0:00</v>
      </c>
      <c r="R19" s="112" t="str">
        <f t="shared" si="3"/>
        <v>0:00</v>
      </c>
      <c r="S19" s="97">
        <f t="shared" si="4"/>
        <v>0</v>
      </c>
      <c r="T19" s="96"/>
      <c r="U19" s="99">
        <f t="shared" si="5"/>
        <v>0</v>
      </c>
      <c r="V19" s="99">
        <f>IF(P19&gt;0.75,U19,0)</f>
        <v>0</v>
      </c>
      <c r="W19" s="100"/>
      <c r="X19" s="102">
        <f>0</f>
        <v>0</v>
      </c>
    </row>
    <row r="20" spans="1:24" s="37" customFormat="1" ht="24" customHeight="1" thickBot="1" x14ac:dyDescent="0.35">
      <c r="A20" s="61"/>
      <c r="B20" s="84" t="s">
        <v>12</v>
      </c>
      <c r="C20" s="62"/>
      <c r="D20" s="63"/>
      <c r="E20" s="63"/>
      <c r="F20" s="63" t="str">
        <f t="shared" si="0"/>
        <v>0:00</v>
      </c>
      <c r="G20" s="63" t="str">
        <f t="shared" si="1"/>
        <v>0:00</v>
      </c>
      <c r="H20" s="123">
        <f t="shared" si="6"/>
        <v>0</v>
      </c>
      <c r="I20" s="64"/>
      <c r="J20" s="65">
        <f t="shared" si="7"/>
        <v>0</v>
      </c>
      <c r="K20" s="66">
        <f>V20</f>
        <v>0</v>
      </c>
      <c r="L20" s="67"/>
      <c r="M20" s="126">
        <f t="shared" si="8"/>
        <v>0</v>
      </c>
      <c r="N20" s="95"/>
      <c r="O20" s="103">
        <f t="shared" si="9"/>
        <v>0</v>
      </c>
      <c r="P20" s="98">
        <f t="shared" si="10"/>
        <v>0</v>
      </c>
      <c r="Q20" s="112" t="str">
        <f t="shared" si="2"/>
        <v>0:00</v>
      </c>
      <c r="R20" s="112" t="str">
        <f t="shared" si="3"/>
        <v>0:00</v>
      </c>
      <c r="S20" s="97">
        <f t="shared" si="4"/>
        <v>0</v>
      </c>
      <c r="T20" s="96"/>
      <c r="U20" s="99">
        <f t="shared" si="5"/>
        <v>0</v>
      </c>
      <c r="V20" s="99">
        <f>IF(P20&gt;0.75,U20,0)</f>
        <v>0</v>
      </c>
      <c r="W20" s="100"/>
      <c r="X20" s="102">
        <f>0</f>
        <v>0</v>
      </c>
    </row>
    <row r="21" spans="1:24" s="37" customFormat="1" ht="24" customHeight="1" x14ac:dyDescent="0.3">
      <c r="A21" s="61"/>
      <c r="B21" s="84" t="s">
        <v>13</v>
      </c>
      <c r="C21" s="62"/>
      <c r="D21" s="63"/>
      <c r="E21" s="63"/>
      <c r="F21" s="63" t="str">
        <f t="shared" si="0"/>
        <v>0:00</v>
      </c>
      <c r="G21" s="63" t="str">
        <f t="shared" si="1"/>
        <v>0:00</v>
      </c>
      <c r="H21" s="123">
        <f t="shared" si="6"/>
        <v>0</v>
      </c>
      <c r="I21" s="57"/>
      <c r="J21" s="65">
        <f t="shared" si="7"/>
        <v>0</v>
      </c>
      <c r="K21" s="66">
        <f>V21</f>
        <v>0</v>
      </c>
      <c r="L21" s="67"/>
      <c r="M21" s="126">
        <f t="shared" si="8"/>
        <v>0</v>
      </c>
      <c r="N21" s="95"/>
      <c r="O21" s="103">
        <f t="shared" si="9"/>
        <v>0</v>
      </c>
      <c r="P21" s="98">
        <f t="shared" si="10"/>
        <v>0</v>
      </c>
      <c r="Q21" s="112" t="str">
        <f t="shared" si="2"/>
        <v>0:00</v>
      </c>
      <c r="R21" s="112" t="str">
        <f t="shared" si="3"/>
        <v>0:00</v>
      </c>
      <c r="S21" s="97">
        <f t="shared" si="4"/>
        <v>0</v>
      </c>
      <c r="T21" s="96"/>
      <c r="U21" s="99">
        <f t="shared" si="5"/>
        <v>0</v>
      </c>
      <c r="V21" s="99">
        <f>IF(P21&gt;0.75,U21,0)</f>
        <v>0</v>
      </c>
      <c r="W21" s="100"/>
      <c r="X21" s="102">
        <f>0</f>
        <v>0</v>
      </c>
    </row>
    <row r="22" spans="1:24" s="37" customFormat="1" ht="24" customHeight="1" thickBot="1" x14ac:dyDescent="0.35">
      <c r="A22" s="61"/>
      <c r="B22" s="85" t="s">
        <v>14</v>
      </c>
      <c r="C22" s="68"/>
      <c r="D22" s="69"/>
      <c r="E22" s="69"/>
      <c r="F22" s="69" t="str">
        <f t="shared" si="0"/>
        <v>0:00</v>
      </c>
      <c r="G22" s="69" t="str">
        <f t="shared" si="1"/>
        <v>0:00</v>
      </c>
      <c r="H22" s="69">
        <f t="shared" si="6"/>
        <v>0</v>
      </c>
      <c r="I22" s="64"/>
      <c r="J22" s="65">
        <f t="shared" si="7"/>
        <v>0</v>
      </c>
      <c r="K22" s="67"/>
      <c r="L22" s="66">
        <f>W22</f>
        <v>0</v>
      </c>
      <c r="M22" s="126">
        <f t="shared" si="8"/>
        <v>0</v>
      </c>
      <c r="N22" s="95"/>
      <c r="O22" s="103">
        <f t="shared" si="9"/>
        <v>0</v>
      </c>
      <c r="P22" s="98">
        <f t="shared" si="10"/>
        <v>0</v>
      </c>
      <c r="Q22" s="112" t="str">
        <f t="shared" si="2"/>
        <v>0:00</v>
      </c>
      <c r="R22" s="112" t="str">
        <f t="shared" si="3"/>
        <v>0:00</v>
      </c>
      <c r="S22" s="97">
        <f t="shared" si="4"/>
        <v>0</v>
      </c>
      <c r="T22" s="96"/>
      <c r="U22" s="99">
        <f t="shared" si="5"/>
        <v>0</v>
      </c>
      <c r="V22" s="100"/>
      <c r="W22" s="99">
        <f>J22</f>
        <v>0</v>
      </c>
      <c r="X22" s="102">
        <f>0</f>
        <v>0</v>
      </c>
    </row>
    <row r="23" spans="1:24" s="37" customFormat="1" ht="24" customHeight="1" x14ac:dyDescent="0.3">
      <c r="A23" s="61"/>
      <c r="B23" s="85" t="s">
        <v>15</v>
      </c>
      <c r="C23" s="68"/>
      <c r="D23" s="69"/>
      <c r="E23" s="69"/>
      <c r="F23" s="69" t="str">
        <f t="shared" si="0"/>
        <v>0:00</v>
      </c>
      <c r="G23" s="69" t="str">
        <f t="shared" si="1"/>
        <v>0:00</v>
      </c>
      <c r="H23" s="69">
        <f t="shared" si="6"/>
        <v>0</v>
      </c>
      <c r="I23" s="57"/>
      <c r="J23" s="65">
        <f t="shared" si="7"/>
        <v>0</v>
      </c>
      <c r="K23" s="67"/>
      <c r="L23" s="66">
        <f>W23</f>
        <v>0</v>
      </c>
      <c r="M23" s="126">
        <f t="shared" si="8"/>
        <v>0</v>
      </c>
      <c r="N23" s="95"/>
      <c r="O23" s="103">
        <f t="shared" si="9"/>
        <v>0</v>
      </c>
      <c r="P23" s="98">
        <f t="shared" si="10"/>
        <v>0</v>
      </c>
      <c r="Q23" s="112" t="str">
        <f t="shared" si="2"/>
        <v>0:00</v>
      </c>
      <c r="R23" s="112" t="str">
        <f t="shared" si="3"/>
        <v>0:00</v>
      </c>
      <c r="S23" s="97">
        <f t="shared" si="4"/>
        <v>0</v>
      </c>
      <c r="T23" s="96"/>
      <c r="U23" s="99">
        <f t="shared" si="5"/>
        <v>0</v>
      </c>
      <c r="V23" s="100"/>
      <c r="W23" s="99">
        <f>J23</f>
        <v>0</v>
      </c>
      <c r="X23" s="102">
        <f>0</f>
        <v>0</v>
      </c>
    </row>
    <row r="24" spans="1:24" s="37" customFormat="1" ht="24" customHeight="1" thickBot="1" x14ac:dyDescent="0.35">
      <c r="A24" s="61"/>
      <c r="B24" s="84" t="s">
        <v>16</v>
      </c>
      <c r="C24" s="62"/>
      <c r="D24" s="63"/>
      <c r="E24" s="63"/>
      <c r="F24" s="63" t="str">
        <f t="shared" si="0"/>
        <v>0:00</v>
      </c>
      <c r="G24" s="63" t="str">
        <f t="shared" si="1"/>
        <v>0:00</v>
      </c>
      <c r="H24" s="123">
        <f t="shared" si="6"/>
        <v>0</v>
      </c>
      <c r="I24" s="64"/>
      <c r="J24" s="65">
        <f t="shared" si="7"/>
        <v>0</v>
      </c>
      <c r="K24" s="66">
        <f>V24</f>
        <v>0</v>
      </c>
      <c r="L24" s="67"/>
      <c r="M24" s="126">
        <f t="shared" si="8"/>
        <v>0</v>
      </c>
      <c r="N24" s="95"/>
      <c r="O24" s="103">
        <f t="shared" si="9"/>
        <v>0</v>
      </c>
      <c r="P24" s="98">
        <f t="shared" si="10"/>
        <v>0</v>
      </c>
      <c r="Q24" s="112" t="str">
        <f t="shared" si="2"/>
        <v>0:00</v>
      </c>
      <c r="R24" s="112" t="str">
        <f t="shared" si="3"/>
        <v>0:00</v>
      </c>
      <c r="S24" s="97">
        <f t="shared" si="4"/>
        <v>0</v>
      </c>
      <c r="T24" s="96"/>
      <c r="U24" s="99">
        <f t="shared" si="5"/>
        <v>0</v>
      </c>
      <c r="V24" s="99">
        <f>IF(P24&gt;0.75,U24,0)</f>
        <v>0</v>
      </c>
      <c r="W24" s="100"/>
      <c r="X24" s="102">
        <f>0</f>
        <v>0</v>
      </c>
    </row>
    <row r="25" spans="1:24" s="37" customFormat="1" ht="24" customHeight="1" x14ac:dyDescent="0.3">
      <c r="A25" s="61"/>
      <c r="B25" s="84" t="s">
        <v>17</v>
      </c>
      <c r="C25" s="62"/>
      <c r="D25" s="63"/>
      <c r="E25" s="63"/>
      <c r="F25" s="63" t="str">
        <f t="shared" si="0"/>
        <v>0:00</v>
      </c>
      <c r="G25" s="63" t="str">
        <f t="shared" si="1"/>
        <v>0:00</v>
      </c>
      <c r="H25" s="123">
        <f t="shared" si="6"/>
        <v>0</v>
      </c>
      <c r="I25" s="57"/>
      <c r="J25" s="65">
        <f t="shared" si="7"/>
        <v>0</v>
      </c>
      <c r="K25" s="66">
        <f>V25</f>
        <v>0</v>
      </c>
      <c r="L25" s="67"/>
      <c r="M25" s="126">
        <f t="shared" si="8"/>
        <v>0</v>
      </c>
      <c r="N25" s="95"/>
      <c r="O25" s="103">
        <f t="shared" si="9"/>
        <v>0</v>
      </c>
      <c r="P25" s="98">
        <f t="shared" si="10"/>
        <v>0</v>
      </c>
      <c r="Q25" s="112" t="str">
        <f t="shared" si="2"/>
        <v>0:00</v>
      </c>
      <c r="R25" s="112" t="str">
        <f t="shared" si="3"/>
        <v>0:00</v>
      </c>
      <c r="S25" s="97">
        <f t="shared" si="4"/>
        <v>0</v>
      </c>
      <c r="T25" s="96"/>
      <c r="U25" s="99">
        <f t="shared" si="5"/>
        <v>0</v>
      </c>
      <c r="V25" s="99">
        <f>IF(P25&gt;0.75,U25,0)</f>
        <v>0</v>
      </c>
      <c r="W25" s="100"/>
      <c r="X25" s="102">
        <f>0</f>
        <v>0</v>
      </c>
    </row>
    <row r="26" spans="1:24" s="37" customFormat="1" ht="24" customHeight="1" thickBot="1" x14ac:dyDescent="0.35">
      <c r="A26" s="70"/>
      <c r="B26" s="86" t="s">
        <v>18</v>
      </c>
      <c r="C26" s="71"/>
      <c r="D26" s="72"/>
      <c r="E26" s="72"/>
      <c r="F26" s="72" t="str">
        <f t="shared" si="0"/>
        <v>0:00</v>
      </c>
      <c r="G26" s="72" t="str">
        <f t="shared" si="1"/>
        <v>0:00</v>
      </c>
      <c r="H26" s="124">
        <f t="shared" si="6"/>
        <v>0</v>
      </c>
      <c r="I26" s="64"/>
      <c r="J26" s="127">
        <f t="shared" si="7"/>
        <v>0</v>
      </c>
      <c r="K26" s="128">
        <f>V26</f>
        <v>0</v>
      </c>
      <c r="L26" s="73"/>
      <c r="M26" s="129">
        <f t="shared" si="8"/>
        <v>0</v>
      </c>
      <c r="N26" s="95"/>
      <c r="O26" s="104">
        <f t="shared" si="9"/>
        <v>0</v>
      </c>
      <c r="P26" s="105">
        <f t="shared" si="10"/>
        <v>0</v>
      </c>
      <c r="Q26" s="112" t="str">
        <f t="shared" si="2"/>
        <v>0:00</v>
      </c>
      <c r="R26" s="112" t="str">
        <f t="shared" si="3"/>
        <v>0:00</v>
      </c>
      <c r="S26" s="106">
        <f t="shared" si="4"/>
        <v>0</v>
      </c>
      <c r="T26" s="107"/>
      <c r="U26" s="108">
        <f t="shared" si="5"/>
        <v>0</v>
      </c>
      <c r="V26" s="108">
        <f>IF(P26&gt;0.75,U26,0)</f>
        <v>0</v>
      </c>
      <c r="W26" s="109"/>
      <c r="X26" s="110">
        <f>0</f>
        <v>0</v>
      </c>
    </row>
    <row r="27" spans="1:24" s="37" customFormat="1" ht="6.75" customHeight="1" x14ac:dyDescent="0.3">
      <c r="A27" s="74"/>
      <c r="B27" s="75"/>
      <c r="C27" s="75"/>
      <c r="D27" s="75"/>
      <c r="E27" s="75"/>
      <c r="F27" s="76"/>
      <c r="G27" s="76"/>
      <c r="H27" s="76"/>
      <c r="I27" s="76"/>
      <c r="J27" s="77"/>
      <c r="K27" s="78"/>
      <c r="L27" s="77"/>
      <c r="M27" s="78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s="37" customFormat="1" ht="21" customHeight="1" thickBot="1" x14ac:dyDescent="0.35">
      <c r="A28" s="74"/>
      <c r="B28" s="74"/>
      <c r="C28" s="79"/>
      <c r="D28" s="80"/>
      <c r="E28" s="80"/>
      <c r="F28" s="80"/>
      <c r="G28" s="81" t="s">
        <v>19</v>
      </c>
      <c r="H28" s="94">
        <f>SUM(H13:H26)</f>
        <v>0</v>
      </c>
      <c r="I28" s="93"/>
      <c r="J28" s="92">
        <f>SUM(J13:J26)</f>
        <v>0</v>
      </c>
      <c r="K28" s="82">
        <f>SUM(K13:K26)</f>
        <v>0</v>
      </c>
      <c r="L28" s="82">
        <f>SUM(L13:L26)</f>
        <v>0</v>
      </c>
      <c r="M28" s="82">
        <f>SUM(M13:M26)</f>
        <v>0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8.25" customHeight="1" thickTop="1" x14ac:dyDescent="0.2">
      <c r="A29" s="1"/>
      <c r="B29" s="12"/>
      <c r="C29" s="10"/>
      <c r="D29" s="10"/>
      <c r="E29" s="10"/>
      <c r="F29" s="10"/>
      <c r="G29" s="11"/>
      <c r="H29" s="11"/>
      <c r="I29" s="13"/>
      <c r="J29" s="13"/>
      <c r="K29" s="13"/>
      <c r="L29" s="10"/>
      <c r="M29" s="10"/>
    </row>
    <row r="30" spans="1:24" s="90" customFormat="1" ht="19.5" customHeight="1" x14ac:dyDescent="0.25">
      <c r="A30" s="87"/>
      <c r="B30" s="88" t="s">
        <v>33</v>
      </c>
      <c r="C30" s="87"/>
      <c r="D30" s="87"/>
      <c r="E30" s="87"/>
      <c r="F30" s="87"/>
      <c r="G30" s="87"/>
      <c r="H30" s="174" t="s">
        <v>52</v>
      </c>
      <c r="I30" s="174"/>
      <c r="J30" s="174"/>
      <c r="K30" s="174"/>
      <c r="L30" s="174"/>
      <c r="M30" s="174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</row>
    <row r="31" spans="1:24" ht="45.75" customHeight="1" x14ac:dyDescent="0.2">
      <c r="A31" s="91" t="s">
        <v>20</v>
      </c>
      <c r="B31" s="175"/>
      <c r="C31" s="181"/>
      <c r="D31" s="182"/>
      <c r="E31" s="91" t="s">
        <v>21</v>
      </c>
      <c r="F31" s="175"/>
      <c r="G31" s="182"/>
      <c r="H31" s="171" t="s">
        <v>55</v>
      </c>
      <c r="I31" s="172"/>
      <c r="J31" s="173"/>
      <c r="K31" s="175"/>
      <c r="L31" s="176"/>
      <c r="M31" s="177"/>
    </row>
    <row r="32" spans="1:24" ht="15.75" x14ac:dyDescent="0.25">
      <c r="A32" s="14"/>
      <c r="B32" s="178" t="s">
        <v>54</v>
      </c>
      <c r="C32" s="179"/>
      <c r="D32" s="180"/>
      <c r="E32" s="14"/>
      <c r="F32" s="15"/>
      <c r="G32" s="15"/>
      <c r="H32" s="14"/>
      <c r="I32" s="1"/>
      <c r="J32" s="1"/>
      <c r="K32" s="168"/>
      <c r="L32" s="169"/>
      <c r="M32" s="170"/>
    </row>
    <row r="33" spans="1:13" ht="46.5" customHeight="1" x14ac:dyDescent="0.2">
      <c r="A33" s="91" t="s">
        <v>20</v>
      </c>
      <c r="B33" s="175"/>
      <c r="C33" s="181"/>
      <c r="D33" s="182"/>
      <c r="E33" s="91" t="s">
        <v>21</v>
      </c>
      <c r="F33" s="175"/>
      <c r="G33" s="182"/>
      <c r="H33" s="171" t="s">
        <v>56</v>
      </c>
      <c r="I33" s="172"/>
      <c r="J33" s="173"/>
      <c r="K33" s="175"/>
      <c r="L33" s="176"/>
      <c r="M33" s="177"/>
    </row>
    <row r="34" spans="1:13" ht="15.75" x14ac:dyDescent="0.25">
      <c r="A34" s="14"/>
      <c r="B34" s="178" t="s">
        <v>22</v>
      </c>
      <c r="C34" s="179"/>
      <c r="D34" s="180"/>
      <c r="E34" s="14"/>
      <c r="F34" s="14"/>
      <c r="G34" s="14"/>
      <c r="H34" s="14"/>
      <c r="I34" s="1"/>
      <c r="J34" s="1"/>
      <c r="K34" s="168"/>
      <c r="L34" s="169"/>
      <c r="M34" s="170"/>
    </row>
    <row r="35" spans="1:13" ht="9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protectedRanges>
    <protectedRange sqref="B31 B33 F31:G31 F33:G33 I31 I33 L31 L33" name="Signature"/>
    <protectedRange sqref="C13:G26" name="HoursWorked_1"/>
    <protectedRange sqref="O13:X26" name="Calcs"/>
    <protectedRange sqref="J10 A9:I10 L9:M10 J9:K9" name="Details"/>
  </protectedRanges>
  <mergeCells count="30">
    <mergeCell ref="B34:D34"/>
    <mergeCell ref="B31:D31"/>
    <mergeCell ref="B33:D33"/>
    <mergeCell ref="B32:D32"/>
    <mergeCell ref="F33:G33"/>
    <mergeCell ref="F31:G31"/>
    <mergeCell ref="L9:M9"/>
    <mergeCell ref="K34:M34"/>
    <mergeCell ref="H31:J31"/>
    <mergeCell ref="H33:J33"/>
    <mergeCell ref="H30:M30"/>
    <mergeCell ref="K31:M31"/>
    <mergeCell ref="K32:M32"/>
    <mergeCell ref="K33:M33"/>
    <mergeCell ref="J10:M10"/>
    <mergeCell ref="A1:M1"/>
    <mergeCell ref="A3:M3"/>
    <mergeCell ref="D11:E11"/>
    <mergeCell ref="F11:G11"/>
    <mergeCell ref="A8:C8"/>
    <mergeCell ref="A9:C9"/>
    <mergeCell ref="D9:F9"/>
    <mergeCell ref="A7:M7"/>
    <mergeCell ref="A2:M2"/>
    <mergeCell ref="G9:I9"/>
    <mergeCell ref="G8:I8"/>
    <mergeCell ref="D8:F8"/>
    <mergeCell ref="J9:K9"/>
    <mergeCell ref="J8:K8"/>
    <mergeCell ref="L8:M8"/>
  </mergeCells>
  <phoneticPr fontId="9" type="noConversion"/>
  <dataValidations count="2">
    <dataValidation type="list" allowBlank="1" showInputMessage="1" showErrorMessage="1" sqref="L9:M9">
      <formula1>Precincts</formula1>
    </dataValidation>
    <dataValidation type="list" allowBlank="1" showInputMessage="1" showErrorMessage="1" sqref="J9">
      <formula1>Positions</formula1>
    </dataValidation>
  </dataValidations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5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locked="0" defaultSize="0" autoFill="0" autoLine="0" autoPict="0" macro="[0]!PubHol01">
                <anchor moveWithCells="1" sizeWithCells="1">
                  <from>
                    <xdr:col>0</xdr:col>
                    <xdr:colOff>552450</xdr:colOff>
                    <xdr:row>12</xdr:row>
                    <xdr:rowOff>85725</xdr:rowOff>
                  </from>
                  <to>
                    <xdr:col>0</xdr:col>
                    <xdr:colOff>857250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locked="0" defaultSize="0" autoFill="0" autoLine="0" autoPict="0" macro="[0]!PubHol02">
                <anchor moveWithCells="1" sizeWithCells="1">
                  <from>
                    <xdr:col>0</xdr:col>
                    <xdr:colOff>552450</xdr:colOff>
                    <xdr:row>13</xdr:row>
                    <xdr:rowOff>38100</xdr:rowOff>
                  </from>
                  <to>
                    <xdr:col>0</xdr:col>
                    <xdr:colOff>857250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locked="0" defaultSize="0" autoFill="0" autoLine="0" autoPict="0" macro="[0]!PubHol03">
                <anchor moveWithCells="1" sizeWithCells="1">
                  <from>
                    <xdr:col>0</xdr:col>
                    <xdr:colOff>552450</xdr:colOff>
                    <xdr:row>14</xdr:row>
                    <xdr:rowOff>95250</xdr:rowOff>
                  </from>
                  <to>
                    <xdr:col>0</xdr:col>
                    <xdr:colOff>857250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locked="0" defaultSize="0" autoFill="0" autoLine="0" autoPict="0" macro="[0]!PubHol04">
                <anchor moveWithCells="1" sizeWithCells="1">
                  <from>
                    <xdr:col>0</xdr:col>
                    <xdr:colOff>552450</xdr:colOff>
                    <xdr:row>15</xdr:row>
                    <xdr:rowOff>57150</xdr:rowOff>
                  </from>
                  <to>
                    <xdr:col>0</xdr:col>
                    <xdr:colOff>857250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locked="0" defaultSize="0" autoFill="0" autoLine="0" autoPict="0" macro="[0]!PubHol05">
                <anchor moveWithCells="1" sizeWithCells="1">
                  <from>
                    <xdr:col>0</xdr:col>
                    <xdr:colOff>552450</xdr:colOff>
                    <xdr:row>16</xdr:row>
                    <xdr:rowOff>66675</xdr:rowOff>
                  </from>
                  <to>
                    <xdr:col>0</xdr:col>
                    <xdr:colOff>857250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" name="Check Box 12">
              <controlPr locked="0" defaultSize="0" autoFill="0" autoLine="0" autoPict="0" macro="[0]!PubHol06">
                <anchor moveWithCells="1" sizeWithCells="1">
                  <from>
                    <xdr:col>0</xdr:col>
                    <xdr:colOff>552450</xdr:colOff>
                    <xdr:row>17</xdr:row>
                    <xdr:rowOff>66675</xdr:rowOff>
                  </from>
                  <to>
                    <xdr:col>0</xdr:col>
                    <xdr:colOff>857250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" name="Check Box 14">
              <controlPr locked="0" defaultSize="0" autoFill="0" autoLine="0" autoPict="0" macro="[0]!PubHol07">
                <anchor moveWithCells="1" sizeWithCells="1">
                  <from>
                    <xdr:col>0</xdr:col>
                    <xdr:colOff>552450</xdr:colOff>
                    <xdr:row>18</xdr:row>
                    <xdr:rowOff>76200</xdr:rowOff>
                  </from>
                  <to>
                    <xdr:col>0</xdr:col>
                    <xdr:colOff>857250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1" name="Check Box 16">
              <controlPr locked="0" defaultSize="0" autoFill="0" autoLine="0" autoPict="0" macro="[0]!PubHol08">
                <anchor moveWithCells="1" sizeWithCells="1">
                  <from>
                    <xdr:col>0</xdr:col>
                    <xdr:colOff>552450</xdr:colOff>
                    <xdr:row>19</xdr:row>
                    <xdr:rowOff>85725</xdr:rowOff>
                  </from>
                  <to>
                    <xdr:col>0</xdr:col>
                    <xdr:colOff>857250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2" name="Check Box 18">
              <controlPr locked="0" defaultSize="0" autoFill="0" autoLine="0" autoPict="0" macro="[0]!PubHol09">
                <anchor moveWithCells="1" sizeWithCells="1">
                  <from>
                    <xdr:col>0</xdr:col>
                    <xdr:colOff>552450</xdr:colOff>
                    <xdr:row>20</xdr:row>
                    <xdr:rowOff>95250</xdr:rowOff>
                  </from>
                  <to>
                    <xdr:col>0</xdr:col>
                    <xdr:colOff>857250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3" name="Check Box 20">
              <controlPr locked="0" defaultSize="0" autoFill="0" autoLine="0" autoPict="0" macro="[0]!PubHol10">
                <anchor moveWithCells="1" sizeWithCells="1">
                  <from>
                    <xdr:col>0</xdr:col>
                    <xdr:colOff>552450</xdr:colOff>
                    <xdr:row>21</xdr:row>
                    <xdr:rowOff>142875</xdr:rowOff>
                  </from>
                  <to>
                    <xdr:col>0</xdr:col>
                    <xdr:colOff>857250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4" name="Check Box 22">
              <controlPr locked="0" defaultSize="0" autoFill="0" autoLine="0" autoPict="0" macro="[0]!PubHol11">
                <anchor moveWithCells="1" sizeWithCells="1">
                  <from>
                    <xdr:col>0</xdr:col>
                    <xdr:colOff>552450</xdr:colOff>
                    <xdr:row>22</xdr:row>
                    <xdr:rowOff>152400</xdr:rowOff>
                  </from>
                  <to>
                    <xdr:col>0</xdr:col>
                    <xdr:colOff>857250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5" name="Check Box 24">
              <controlPr locked="0" defaultSize="0" autoFill="0" autoLine="0" autoPict="0" macro="[0]!PubHol12">
                <anchor moveWithCells="1" sizeWithCells="1">
                  <from>
                    <xdr:col>0</xdr:col>
                    <xdr:colOff>552450</xdr:colOff>
                    <xdr:row>23</xdr:row>
                    <xdr:rowOff>114300</xdr:rowOff>
                  </from>
                  <to>
                    <xdr:col>0</xdr:col>
                    <xdr:colOff>857250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6" name="Check Box 26">
              <controlPr locked="0" defaultSize="0" autoFill="0" autoLine="0" autoPict="0" macro="[0]!PubHol13">
                <anchor moveWithCells="1" sizeWithCells="1">
                  <from>
                    <xdr:col>0</xdr:col>
                    <xdr:colOff>552450</xdr:colOff>
                    <xdr:row>24</xdr:row>
                    <xdr:rowOff>161925</xdr:rowOff>
                  </from>
                  <to>
                    <xdr:col>0</xdr:col>
                    <xdr:colOff>857250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7" name="Check Box 28">
              <controlPr locked="0" defaultSize="0" autoFill="0" autoLine="0" autoPict="0" macro="[0]!PubHol14">
                <anchor moveWithCells="1" sizeWithCells="1">
                  <from>
                    <xdr:col>0</xdr:col>
                    <xdr:colOff>533400</xdr:colOff>
                    <xdr:row>25</xdr:row>
                    <xdr:rowOff>123825</xdr:rowOff>
                  </from>
                  <to>
                    <xdr:col>0</xdr:col>
                    <xdr:colOff>838200</xdr:colOff>
                    <xdr:row>26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6"/>
  <sheetViews>
    <sheetView workbookViewId="0">
      <selection activeCell="F17" sqref="F17"/>
    </sheetView>
  </sheetViews>
  <sheetFormatPr defaultRowHeight="12.75" x14ac:dyDescent="0.2"/>
  <cols>
    <col min="1" max="1" width="10.140625" bestFit="1" customWidth="1"/>
  </cols>
  <sheetData>
    <row r="1" spans="1:2" x14ac:dyDescent="0.2">
      <c r="A1" s="16"/>
    </row>
    <row r="2" spans="1:2" x14ac:dyDescent="0.2">
      <c r="A2" s="17" t="s">
        <v>34</v>
      </c>
      <c r="B2" t="s">
        <v>45</v>
      </c>
    </row>
    <row r="3" spans="1:2" x14ac:dyDescent="0.2">
      <c r="A3" s="18" t="s">
        <v>35</v>
      </c>
      <c r="B3" t="s">
        <v>46</v>
      </c>
    </row>
    <row r="4" spans="1:2" x14ac:dyDescent="0.2">
      <c r="A4" s="18" t="s">
        <v>38</v>
      </c>
      <c r="B4" t="s">
        <v>47</v>
      </c>
    </row>
    <row r="5" spans="1:2" x14ac:dyDescent="0.2">
      <c r="A5" s="18" t="s">
        <v>36</v>
      </c>
    </row>
    <row r="6" spans="1:2" x14ac:dyDescent="0.2">
      <c r="A6" s="18" t="s">
        <v>37</v>
      </c>
    </row>
  </sheetData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</vt:lpstr>
      <vt:lpstr>Sheet4</vt:lpstr>
      <vt:lpstr>Positions</vt:lpstr>
      <vt:lpstr>Precincts</vt:lpstr>
    </vt:vector>
  </TitlesOfParts>
  <Company>ANU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u4596363</dc:creator>
  <cp:lastModifiedBy>Patricia Hood</cp:lastModifiedBy>
  <cp:lastPrinted>2014-02-04T00:03:58Z</cp:lastPrinted>
  <dcterms:created xsi:type="dcterms:W3CDTF">2009-12-11T00:34:13Z</dcterms:created>
  <dcterms:modified xsi:type="dcterms:W3CDTF">2014-03-06T23:30:30Z</dcterms:modified>
</cp:coreProperties>
</file>